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D8" i="1"/>
  <c r="AE19"/>
  <c r="AF19" s="1"/>
  <c r="AD19"/>
  <c r="AB19"/>
  <c r="Z19"/>
  <c r="X19"/>
  <c r="U19"/>
  <c r="V19" s="1"/>
  <c r="T19"/>
  <c r="Q19"/>
  <c r="R19" s="1"/>
  <c r="P19"/>
  <c r="L19"/>
  <c r="J19"/>
  <c r="F19"/>
  <c r="B19"/>
  <c r="AE18"/>
  <c r="AF18" s="1"/>
  <c r="AC20"/>
  <c r="AB18"/>
  <c r="Y20"/>
  <c r="Z20" s="1"/>
  <c r="X18"/>
  <c r="U20"/>
  <c r="T18"/>
  <c r="Q20"/>
  <c r="R20" s="1"/>
  <c r="P18"/>
  <c r="K20"/>
  <c r="J18"/>
  <c r="E20"/>
  <c r="F20" s="1"/>
  <c r="D18"/>
  <c r="B18"/>
  <c r="B20" s="1"/>
  <c r="AE16"/>
  <c r="AF16" s="1"/>
  <c r="AD16"/>
  <c r="AB16"/>
  <c r="Z16"/>
  <c r="X16"/>
  <c r="V16"/>
  <c r="T16"/>
  <c r="R16"/>
  <c r="P16"/>
  <c r="L16"/>
  <c r="J16"/>
  <c r="F16"/>
  <c r="B16"/>
  <c r="AE15"/>
  <c r="AF15" s="1"/>
  <c r="AI15"/>
  <c r="AJ15" s="1"/>
  <c r="AB15"/>
  <c r="Z15"/>
  <c r="X15"/>
  <c r="V15"/>
  <c r="T15"/>
  <c r="R15"/>
  <c r="P15"/>
  <c r="L15"/>
  <c r="J15"/>
  <c r="F15"/>
  <c r="D15"/>
  <c r="B15"/>
  <c r="AE14"/>
  <c r="AF14" s="1"/>
  <c r="AD14"/>
  <c r="AB14"/>
  <c r="Z14"/>
  <c r="X14"/>
  <c r="V14"/>
  <c r="R14"/>
  <c r="P14"/>
  <c r="K14"/>
  <c r="L14" s="1"/>
  <c r="J14"/>
  <c r="F14"/>
  <c r="D14"/>
  <c r="B14"/>
  <c r="AE13"/>
  <c r="AF13" s="1"/>
  <c r="AC13"/>
  <c r="AD13" s="1"/>
  <c r="AA17"/>
  <c r="Z13"/>
  <c r="X13"/>
  <c r="V13"/>
  <c r="O13"/>
  <c r="P13" s="1"/>
  <c r="H13"/>
  <c r="F13"/>
  <c r="D13"/>
  <c r="B13"/>
  <c r="AB17" s="1"/>
  <c r="AE12"/>
  <c r="AE17" s="1"/>
  <c r="AD12"/>
  <c r="W17"/>
  <c r="U12"/>
  <c r="V12" s="1"/>
  <c r="O12"/>
  <c r="O17" s="1"/>
  <c r="G12"/>
  <c r="H12" s="1"/>
  <c r="E17"/>
  <c r="F17" s="1"/>
  <c r="D12"/>
  <c r="B12"/>
  <c r="B17" s="1"/>
  <c r="AK11"/>
  <c r="AL11" s="1"/>
  <c r="AL10"/>
  <c r="AE10"/>
  <c r="AF10" s="1"/>
  <c r="AD10"/>
  <c r="M10"/>
  <c r="N10" s="1"/>
  <c r="G10"/>
  <c r="H10" s="1"/>
  <c r="E10"/>
  <c r="F10" s="1"/>
  <c r="C10"/>
  <c r="D10" s="1"/>
  <c r="B10"/>
  <c r="AE9"/>
  <c r="AF9" s="1"/>
  <c r="AD9"/>
  <c r="M9"/>
  <c r="N9" s="1"/>
  <c r="H9"/>
  <c r="F9"/>
  <c r="D9"/>
  <c r="B9"/>
  <c r="AE8"/>
  <c r="AF8" s="1"/>
  <c r="AD8"/>
  <c r="N8"/>
  <c r="H8"/>
  <c r="F8"/>
  <c r="B8"/>
  <c r="M7"/>
  <c r="N7" s="1"/>
  <c r="G7"/>
  <c r="G11" s="1"/>
  <c r="E7"/>
  <c r="F7" s="1"/>
  <c r="C7"/>
  <c r="C11" s="1"/>
  <c r="B7"/>
  <c r="B11" s="1"/>
  <c r="B21" s="1"/>
  <c r="C21" l="1"/>
  <c r="D21" s="1"/>
  <c r="D11"/>
  <c r="P17"/>
  <c r="AF17"/>
  <c r="H11"/>
  <c r="X17"/>
  <c r="AD20"/>
  <c r="L20"/>
  <c r="V20"/>
  <c r="AI9"/>
  <c r="AJ9" s="1"/>
  <c r="AI16"/>
  <c r="AJ16" s="1"/>
  <c r="C17"/>
  <c r="D17" s="1"/>
  <c r="G17"/>
  <c r="H17" s="1"/>
  <c r="K17"/>
  <c r="Q17"/>
  <c r="U17"/>
  <c r="Y17"/>
  <c r="AC17"/>
  <c r="AI19"/>
  <c r="AJ19" s="1"/>
  <c r="C20"/>
  <c r="D20" s="1"/>
  <c r="I20"/>
  <c r="J20" s="1"/>
  <c r="O20"/>
  <c r="P20" s="1"/>
  <c r="S20"/>
  <c r="T20" s="1"/>
  <c r="W20"/>
  <c r="X20" s="1"/>
  <c r="AA20"/>
  <c r="AB20" s="1"/>
  <c r="AE20"/>
  <c r="AF20" s="1"/>
  <c r="AI8"/>
  <c r="AJ8" s="1"/>
  <c r="AI10"/>
  <c r="AJ10" s="1"/>
  <c r="AM10"/>
  <c r="E11"/>
  <c r="M11"/>
  <c r="AE11"/>
  <c r="AI12"/>
  <c r="AJ12" s="1"/>
  <c r="AI13"/>
  <c r="AJ13" s="1"/>
  <c r="AI14"/>
  <c r="AJ14" s="1"/>
  <c r="AM15"/>
  <c r="D7"/>
  <c r="H7"/>
  <c r="F12"/>
  <c r="P12"/>
  <c r="X12"/>
  <c r="AF12"/>
  <c r="AB13"/>
  <c r="AD15"/>
  <c r="D16"/>
  <c r="F18"/>
  <c r="L18"/>
  <c r="R18"/>
  <c r="V18"/>
  <c r="Z18"/>
  <c r="AD18"/>
  <c r="D19"/>
  <c r="AC11"/>
  <c r="AM11"/>
  <c r="AI18"/>
  <c r="AJ18" s="1"/>
  <c r="AK21"/>
  <c r="AL21" s="1"/>
  <c r="AM7"/>
  <c r="AM13"/>
  <c r="I17"/>
  <c r="S17"/>
  <c r="AM17" l="1"/>
  <c r="J17"/>
  <c r="I21"/>
  <c r="J21" s="1"/>
  <c r="AD17"/>
  <c r="AI17"/>
  <c r="AJ17" s="1"/>
  <c r="L17"/>
  <c r="K21"/>
  <c r="L21" s="1"/>
  <c r="S21"/>
  <c r="T21" s="1"/>
  <c r="T17"/>
  <c r="AF11"/>
  <c r="AE21"/>
  <c r="AF21" s="1"/>
  <c r="R17"/>
  <c r="Q21"/>
  <c r="R21" s="1"/>
  <c r="AM9"/>
  <c r="AM12"/>
  <c r="AM18"/>
  <c r="AA21"/>
  <c r="AB21" s="1"/>
  <c r="W21"/>
  <c r="X21" s="1"/>
  <c r="AM16"/>
  <c r="V17"/>
  <c r="U21"/>
  <c r="V21" s="1"/>
  <c r="AM8"/>
  <c r="AM20"/>
  <c r="AM19"/>
  <c r="O21"/>
  <c r="P21" s="1"/>
  <c r="N11"/>
  <c r="M21"/>
  <c r="N21" s="1"/>
  <c r="AI11"/>
  <c r="AJ11" s="1"/>
  <c r="AD11"/>
  <c r="AC21"/>
  <c r="F11"/>
  <c r="E21"/>
  <c r="F21" s="1"/>
  <c r="Z17"/>
  <c r="Y21"/>
  <c r="Z21" s="1"/>
  <c r="AM14"/>
  <c r="AM21"/>
  <c r="AI20"/>
  <c r="AJ20" s="1"/>
  <c r="G21"/>
  <c r="H21" s="1"/>
  <c r="AD21" l="1"/>
  <c r="AI21"/>
  <c r="AJ21" s="1"/>
</calcChain>
</file>

<file path=xl/sharedStrings.xml><?xml version="1.0" encoding="utf-8"?>
<sst xmlns="http://schemas.openxmlformats.org/spreadsheetml/2006/main" count="67" uniqueCount="49">
  <si>
    <t>Информация об обеспеченности учащихся учебниками в 2015-2016 учебном году с учётом приобретения учебников школами до 31 декабря 2015 года</t>
  </si>
  <si>
    <t>Вагайсктй район</t>
  </si>
  <si>
    <t>(Наименование района)</t>
  </si>
  <si>
    <t>Заполняются только графы, выделенные желтой заливкой</t>
  </si>
  <si>
    <t>Классы</t>
  </si>
  <si>
    <t>Числ-ть уч-ся, чел.</t>
  </si>
  <si>
    <t>из них обеспечены:</t>
  </si>
  <si>
    <t>обеспеченность, %</t>
  </si>
  <si>
    <t>рус. язык</t>
  </si>
  <si>
    <t>литература</t>
  </si>
  <si>
    <t>математика</t>
  </si>
  <si>
    <t>алгебра</t>
  </si>
  <si>
    <t>геометрия</t>
  </si>
  <si>
    <t>окружающий мир</t>
  </si>
  <si>
    <t>биология (природоведение)</t>
  </si>
  <si>
    <t>физика</t>
  </si>
  <si>
    <t>химия</t>
  </si>
  <si>
    <t>география</t>
  </si>
  <si>
    <t>всеобщая история</t>
  </si>
  <si>
    <t>история Отечества</t>
  </si>
  <si>
    <t>обществознание</t>
  </si>
  <si>
    <t>английск. яз.</t>
  </si>
  <si>
    <t>немецкий яз.</t>
  </si>
  <si>
    <t>французск.яз.</t>
  </si>
  <si>
    <t>всего ин.яз.</t>
  </si>
  <si>
    <t>ОРКСЭ</t>
  </si>
  <si>
    <t>1 класс</t>
  </si>
  <si>
    <t>2 класс</t>
  </si>
  <si>
    <t>3 класс</t>
  </si>
  <si>
    <t>4 класс</t>
  </si>
  <si>
    <t>1-4 кл.</t>
  </si>
  <si>
    <t>5 класс</t>
  </si>
  <si>
    <t>6 класс</t>
  </si>
  <si>
    <t>7 класс</t>
  </si>
  <si>
    <t>8 класс</t>
  </si>
  <si>
    <t>9 класс</t>
  </si>
  <si>
    <t>5-9 кл.</t>
  </si>
  <si>
    <t>10 класс</t>
  </si>
  <si>
    <t>11 класс</t>
  </si>
  <si>
    <t>10-11 кл.</t>
  </si>
  <si>
    <t>ИТОГО:</t>
  </si>
  <si>
    <t>Исполнитель</t>
  </si>
  <si>
    <t>Банникова Вероника Владимировна</t>
  </si>
  <si>
    <t>Ф.И.О. (полностью)</t>
  </si>
  <si>
    <t>Контактный телефон (</t>
  </si>
  <si>
    <t>)    (</t>
  </si>
  <si>
    <t>)</t>
  </si>
  <si>
    <t>Код</t>
  </si>
  <si>
    <t>№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</si>
</sst>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i/>
      <sz val="10"/>
      <color indexed="40"/>
      <name val="Arial"/>
      <family val="2"/>
      <charset val="204"/>
    </font>
    <font>
      <b/>
      <i/>
      <sz val="10"/>
      <color indexed="30"/>
      <name val="Arial"/>
      <family val="2"/>
      <charset val="204"/>
    </font>
    <font>
      <sz val="10"/>
      <color rgb="FF92D050"/>
      <name val="Arial"/>
      <family val="2"/>
      <charset val="204"/>
    </font>
    <font>
      <b/>
      <sz val="10"/>
      <color rgb="FF92D050"/>
      <name val="Arial"/>
      <family val="2"/>
      <charset val="204"/>
    </font>
    <font>
      <b/>
      <sz val="10"/>
      <color indexed="8"/>
      <name val="Calibri"/>
      <family val="2"/>
    </font>
    <font>
      <b/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3" fillId="0" borderId="3" xfId="0" applyFont="1" applyFill="1" applyBorder="1" applyAlignment="1" applyProtection="1">
      <alignment horizontal="center" vertical="center" textRotation="90" wrapText="1"/>
    </xf>
    <xf numFmtId="0" fontId="5" fillId="0" borderId="3" xfId="0" applyFont="1" applyBorder="1" applyAlignment="1" applyProtection="1">
      <alignment horizontal="center" vertical="center" textRotation="90" wrapText="1"/>
    </xf>
    <xf numFmtId="0" fontId="6" fillId="3" borderId="3" xfId="0" applyFont="1" applyFill="1" applyBorder="1" applyAlignment="1" applyProtection="1">
      <alignment horizontal="center" vertical="center" textRotation="90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164" fontId="1" fillId="2" borderId="3" xfId="0" applyNumberFormat="1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>
      <alignment horizontal="center" vertical="center" wrapText="1"/>
    </xf>
    <xf numFmtId="164" fontId="1" fillId="2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right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0" xfId="0" applyFont="1"/>
    <xf numFmtId="0" fontId="4" fillId="3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vertical="center" wrapText="1"/>
    </xf>
    <xf numFmtId="164" fontId="1" fillId="3" borderId="3" xfId="0" applyNumberFormat="1" applyFont="1" applyFill="1" applyBorder="1" applyAlignment="1" applyProtection="1">
      <alignment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1;&#1048;&#1041;&#1051;&#1048;&#1054;&#1058;&#1045;&#1050;&#1040;/&#1054;&#1073;&#1077;&#1089;&#1087;&#1077;&#1095;&#1077;&#1085;&#1085;&#1086;&#1089;&#1090;&#1100;%202%20&#1087;&#1086;&#1083;&#1091;&#1075;&#1086;&#1076;&#1080;&#1077;%2015-16&#1075;&#1075;/&#1042;&#1072;&#1075;&#1072;&#1081;&#1089;&#1082;&#1080;&#1081;%20&#1088;&#1072;&#1081;&#1086;&#1085;%20&#1086;&#1073;&#1077;&#1089;&#1087;&#1077;&#1095;&#1077;&#1085;&#1085;&#1086;&#1089;&#1090;&#1100;%20&#1091;&#1095;&#1077;&#1073;&#1085;&#1080;&#1082;&#1072;&#1084;&#1080;%20&#1085;&#1072;%202%20&#1087;&#1086;&#1083;&#1091;&#1075;&#1086;&#1076;&#1080;&#1077;%2015-16%20&#1091;&#1095;.&#1075;.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еспеченность по классам"/>
      <sheetName val="Абаул"/>
      <sheetName val="Аксурка"/>
      <sheetName val="Бегишево"/>
      <sheetName val="Вагай"/>
      <sheetName val="Второвагай"/>
      <sheetName val="Дубровное"/>
      <sheetName val="Заречное"/>
      <sheetName val="Иртыш"/>
      <sheetName val="Казанка"/>
      <sheetName val="Карагай"/>
      <sheetName val="Куларово"/>
      <sheetName val="Курья"/>
      <sheetName val="Осиновка"/>
      <sheetName val="Первомайка"/>
      <sheetName val="Птицы"/>
      <sheetName val="Супра"/>
      <sheetName val="Тукуз"/>
      <sheetName val="Ушаково"/>
      <sheetName val="Черное"/>
      <sheetName val="Шестовое"/>
      <sheetName val="Шишкино"/>
      <sheetName val="Юрмы"/>
    </sheetNames>
    <sheetDataSet>
      <sheetData sheetId="0"/>
      <sheetData sheetId="1">
        <row r="7">
          <cell r="B7">
            <v>3</v>
          </cell>
          <cell r="C7">
            <v>3</v>
          </cell>
          <cell r="E7">
            <v>3</v>
          </cell>
          <cell r="G7">
            <v>3</v>
          </cell>
          <cell r="M7">
            <v>3</v>
          </cell>
        </row>
        <row r="8">
          <cell r="B8">
            <v>5</v>
          </cell>
        </row>
        <row r="9">
          <cell r="B9">
            <v>5</v>
          </cell>
          <cell r="M9">
            <v>5</v>
          </cell>
        </row>
        <row r="10">
          <cell r="B10">
            <v>4</v>
          </cell>
          <cell r="C10">
            <v>4</v>
          </cell>
          <cell r="E10">
            <v>4</v>
          </cell>
          <cell r="G10">
            <v>4</v>
          </cell>
          <cell r="M10">
            <v>4</v>
          </cell>
        </row>
        <row r="12">
          <cell r="B12">
            <v>2</v>
          </cell>
          <cell r="G12">
            <v>2</v>
          </cell>
          <cell r="O12">
            <v>2</v>
          </cell>
          <cell r="U12">
            <v>2</v>
          </cell>
        </row>
        <row r="13">
          <cell r="B13">
            <v>4</v>
          </cell>
          <cell r="O13">
            <v>4</v>
          </cell>
          <cell r="AC13">
            <v>4</v>
          </cell>
        </row>
        <row r="14">
          <cell r="B14">
            <v>4</v>
          </cell>
          <cell r="K14">
            <v>4</v>
          </cell>
        </row>
        <row r="15">
          <cell r="B15">
            <v>2</v>
          </cell>
        </row>
        <row r="16">
          <cell r="B16">
            <v>3</v>
          </cell>
        </row>
      </sheetData>
      <sheetData sheetId="2">
        <row r="7">
          <cell r="B7">
            <v>5</v>
          </cell>
          <cell r="C7">
            <v>5</v>
          </cell>
          <cell r="E7">
            <v>5</v>
          </cell>
          <cell r="G7">
            <v>5</v>
          </cell>
          <cell r="M7">
            <v>5</v>
          </cell>
        </row>
        <row r="8">
          <cell r="B8">
            <v>7</v>
          </cell>
          <cell r="AE8">
            <v>5</v>
          </cell>
        </row>
        <row r="9">
          <cell r="B9">
            <v>5</v>
          </cell>
          <cell r="M9">
            <v>5</v>
          </cell>
          <cell r="AE9">
            <v>5</v>
          </cell>
        </row>
        <row r="10">
          <cell r="B10">
            <v>3</v>
          </cell>
          <cell r="C10">
            <v>3</v>
          </cell>
          <cell r="E10">
            <v>3</v>
          </cell>
          <cell r="G10">
            <v>3</v>
          </cell>
          <cell r="M10">
            <v>3</v>
          </cell>
          <cell r="AE10">
            <v>3</v>
          </cell>
        </row>
        <row r="12">
          <cell r="B12">
            <v>4</v>
          </cell>
          <cell r="G12">
            <v>4</v>
          </cell>
          <cell r="O12">
            <v>4</v>
          </cell>
          <cell r="U12">
            <v>4</v>
          </cell>
          <cell r="AE12">
            <v>4</v>
          </cell>
        </row>
        <row r="13">
          <cell r="B13">
            <v>4</v>
          </cell>
          <cell r="O13">
            <v>4</v>
          </cell>
          <cell r="AE13">
            <v>4</v>
          </cell>
        </row>
        <row r="14">
          <cell r="B14">
            <v>5</v>
          </cell>
          <cell r="K14">
            <v>5</v>
          </cell>
          <cell r="AE14">
            <v>5</v>
          </cell>
        </row>
        <row r="15">
          <cell r="B15">
            <v>5</v>
          </cell>
          <cell r="AE15">
            <v>5</v>
          </cell>
        </row>
        <row r="16">
          <cell r="B16">
            <v>7</v>
          </cell>
          <cell r="AE16">
            <v>7</v>
          </cell>
        </row>
        <row r="18">
          <cell r="B18">
            <v>2</v>
          </cell>
          <cell r="AE18">
            <v>2</v>
          </cell>
        </row>
        <row r="19">
          <cell r="B19">
            <v>1</v>
          </cell>
          <cell r="Q19">
            <v>1</v>
          </cell>
          <cell r="U19">
            <v>1</v>
          </cell>
          <cell r="AE19">
            <v>1</v>
          </cell>
        </row>
      </sheetData>
      <sheetData sheetId="3">
        <row r="7">
          <cell r="B7">
            <v>9</v>
          </cell>
          <cell r="C7">
            <v>9</v>
          </cell>
          <cell r="E7">
            <v>9</v>
          </cell>
          <cell r="G7">
            <v>9</v>
          </cell>
          <cell r="M7">
            <v>9</v>
          </cell>
        </row>
        <row r="8">
          <cell r="B8">
            <v>7</v>
          </cell>
        </row>
        <row r="9">
          <cell r="B9">
            <v>8</v>
          </cell>
          <cell r="M9">
            <v>8</v>
          </cell>
        </row>
        <row r="10">
          <cell r="B10">
            <v>9</v>
          </cell>
          <cell r="C10">
            <v>9</v>
          </cell>
          <cell r="E10">
            <v>9</v>
          </cell>
          <cell r="G10">
            <v>9</v>
          </cell>
          <cell r="M10">
            <v>9</v>
          </cell>
        </row>
        <row r="12">
          <cell r="B12">
            <v>12</v>
          </cell>
          <cell r="G12">
            <v>12</v>
          </cell>
          <cell r="O12">
            <v>12</v>
          </cell>
          <cell r="U12">
            <v>12</v>
          </cell>
        </row>
        <row r="13">
          <cell r="B13">
            <v>7</v>
          </cell>
          <cell r="O13">
            <v>7</v>
          </cell>
          <cell r="AC13">
            <v>7</v>
          </cell>
        </row>
        <row r="14">
          <cell r="B14">
            <v>8</v>
          </cell>
          <cell r="K14">
            <v>8</v>
          </cell>
        </row>
        <row r="15">
          <cell r="B15">
            <v>12</v>
          </cell>
        </row>
        <row r="16">
          <cell r="B16">
            <v>11</v>
          </cell>
        </row>
        <row r="18">
          <cell r="B18">
            <v>2</v>
          </cell>
        </row>
        <row r="19">
          <cell r="B19">
            <v>2</v>
          </cell>
          <cell r="Q19">
            <v>2</v>
          </cell>
          <cell r="U19">
            <v>2</v>
          </cell>
        </row>
      </sheetData>
      <sheetData sheetId="4">
        <row r="6">
          <cell r="B6">
            <v>97</v>
          </cell>
          <cell r="C6">
            <v>97</v>
          </cell>
          <cell r="E6">
            <v>97</v>
          </cell>
          <cell r="G6">
            <v>97</v>
          </cell>
          <cell r="M6">
            <v>97</v>
          </cell>
        </row>
        <row r="7">
          <cell r="B7">
            <v>98</v>
          </cell>
          <cell r="AE7">
            <v>15</v>
          </cell>
        </row>
        <row r="8">
          <cell r="B8">
            <v>68</v>
          </cell>
          <cell r="M8">
            <v>68</v>
          </cell>
          <cell r="AE8">
            <v>6</v>
          </cell>
        </row>
        <row r="9">
          <cell r="B9">
            <v>82</v>
          </cell>
          <cell r="C9">
            <v>82</v>
          </cell>
          <cell r="E9">
            <v>82</v>
          </cell>
          <cell r="G9">
            <v>82</v>
          </cell>
          <cell r="M9">
            <v>82</v>
          </cell>
        </row>
        <row r="11">
          <cell r="B11">
            <v>77</v>
          </cell>
          <cell r="G11">
            <v>77</v>
          </cell>
          <cell r="O11">
            <v>77</v>
          </cell>
          <cell r="U11">
            <v>77</v>
          </cell>
        </row>
        <row r="12">
          <cell r="B12">
            <v>77</v>
          </cell>
          <cell r="O12">
            <v>77</v>
          </cell>
          <cell r="AC12">
            <v>77</v>
          </cell>
        </row>
        <row r="13">
          <cell r="B13">
            <v>61</v>
          </cell>
          <cell r="K13">
            <v>61</v>
          </cell>
        </row>
        <row r="14">
          <cell r="B14">
            <v>67</v>
          </cell>
        </row>
        <row r="15">
          <cell r="B15">
            <v>53</v>
          </cell>
          <cell r="AE15">
            <v>20</v>
          </cell>
        </row>
        <row r="17">
          <cell r="B17">
            <v>29</v>
          </cell>
          <cell r="AE17">
            <v>25</v>
          </cell>
        </row>
        <row r="18">
          <cell r="B18">
            <v>28</v>
          </cell>
          <cell r="Q18">
            <v>28</v>
          </cell>
          <cell r="U18">
            <v>28</v>
          </cell>
        </row>
      </sheetData>
      <sheetData sheetId="5">
        <row r="7">
          <cell r="B7">
            <v>12</v>
          </cell>
          <cell r="C7">
            <v>12</v>
          </cell>
          <cell r="E7">
            <v>12</v>
          </cell>
          <cell r="G7">
            <v>12</v>
          </cell>
          <cell r="M7">
            <v>12</v>
          </cell>
        </row>
        <row r="8">
          <cell r="B8">
            <v>10</v>
          </cell>
          <cell r="AE8">
            <v>0</v>
          </cell>
        </row>
        <row r="9">
          <cell r="B9">
            <v>9</v>
          </cell>
          <cell r="M9">
            <v>9</v>
          </cell>
          <cell r="AE9">
            <v>0</v>
          </cell>
        </row>
        <row r="10">
          <cell r="B10">
            <v>7</v>
          </cell>
          <cell r="C10">
            <v>7</v>
          </cell>
          <cell r="E10">
            <v>7</v>
          </cell>
          <cell r="G10">
            <v>7</v>
          </cell>
          <cell r="M10">
            <v>7</v>
          </cell>
          <cell r="AE10">
            <v>0</v>
          </cell>
        </row>
        <row r="12">
          <cell r="B12">
            <v>8</v>
          </cell>
          <cell r="G12">
            <v>8</v>
          </cell>
          <cell r="O12">
            <v>8</v>
          </cell>
          <cell r="U12">
            <v>8</v>
          </cell>
        </row>
        <row r="13">
          <cell r="B13">
            <v>6</v>
          </cell>
          <cell r="O13">
            <v>6</v>
          </cell>
          <cell r="AC13">
            <v>6</v>
          </cell>
          <cell r="AE13">
            <v>0</v>
          </cell>
        </row>
        <row r="14">
          <cell r="B14">
            <v>5</v>
          </cell>
          <cell r="K14">
            <v>5</v>
          </cell>
          <cell r="AE14">
            <v>0</v>
          </cell>
        </row>
        <row r="15">
          <cell r="B15">
            <v>4</v>
          </cell>
          <cell r="AE15">
            <v>0</v>
          </cell>
        </row>
        <row r="16">
          <cell r="B16">
            <v>4</v>
          </cell>
          <cell r="AE16">
            <v>0</v>
          </cell>
        </row>
        <row r="19">
          <cell r="B19">
            <v>1</v>
          </cell>
          <cell r="Q19">
            <v>1</v>
          </cell>
          <cell r="U19">
            <v>1</v>
          </cell>
          <cell r="AE19">
            <v>0</v>
          </cell>
        </row>
      </sheetData>
      <sheetData sheetId="6">
        <row r="7">
          <cell r="B7">
            <v>20</v>
          </cell>
          <cell r="C7">
            <v>20</v>
          </cell>
          <cell r="E7">
            <v>20</v>
          </cell>
          <cell r="G7">
            <v>20</v>
          </cell>
          <cell r="M7">
            <v>20</v>
          </cell>
        </row>
        <row r="8">
          <cell r="B8">
            <v>19</v>
          </cell>
        </row>
        <row r="9">
          <cell r="B9">
            <v>17</v>
          </cell>
          <cell r="M9">
            <v>17</v>
          </cell>
        </row>
        <row r="10">
          <cell r="B10">
            <v>14</v>
          </cell>
          <cell r="C10">
            <v>14</v>
          </cell>
          <cell r="E10">
            <v>14</v>
          </cell>
          <cell r="G10">
            <v>14</v>
          </cell>
          <cell r="M10">
            <v>14</v>
          </cell>
        </row>
        <row r="12">
          <cell r="B12">
            <v>20</v>
          </cell>
          <cell r="G12">
            <v>20</v>
          </cell>
          <cell r="O12">
            <v>20</v>
          </cell>
          <cell r="U12">
            <v>20</v>
          </cell>
        </row>
        <row r="13">
          <cell r="B13">
            <v>27</v>
          </cell>
          <cell r="O13">
            <v>27</v>
          </cell>
          <cell r="AC13">
            <v>27</v>
          </cell>
        </row>
        <row r="14">
          <cell r="B14">
            <v>21</v>
          </cell>
          <cell r="K14">
            <v>21</v>
          </cell>
        </row>
        <row r="15">
          <cell r="B15">
            <v>18</v>
          </cell>
        </row>
        <row r="16">
          <cell r="B16">
            <v>16</v>
          </cell>
        </row>
        <row r="18">
          <cell r="B18">
            <v>12</v>
          </cell>
        </row>
        <row r="19">
          <cell r="B19">
            <v>11</v>
          </cell>
          <cell r="Q19">
            <v>11</v>
          </cell>
          <cell r="U19">
            <v>11</v>
          </cell>
        </row>
      </sheetData>
      <sheetData sheetId="7">
        <row r="7">
          <cell r="B7">
            <v>19</v>
          </cell>
          <cell r="C7">
            <v>19</v>
          </cell>
          <cell r="E7">
            <v>19</v>
          </cell>
          <cell r="G7">
            <v>19</v>
          </cell>
          <cell r="M7">
            <v>19</v>
          </cell>
        </row>
        <row r="8">
          <cell r="B8">
            <v>13</v>
          </cell>
        </row>
        <row r="9">
          <cell r="B9">
            <v>20</v>
          </cell>
          <cell r="M9">
            <v>20</v>
          </cell>
        </row>
        <row r="10">
          <cell r="B10">
            <v>11</v>
          </cell>
          <cell r="C10">
            <v>11</v>
          </cell>
          <cell r="E10">
            <v>11</v>
          </cell>
          <cell r="G10">
            <v>11</v>
          </cell>
          <cell r="M10">
            <v>11</v>
          </cell>
        </row>
        <row r="12">
          <cell r="B12">
            <v>14</v>
          </cell>
          <cell r="G12">
            <v>14</v>
          </cell>
          <cell r="O12">
            <v>14</v>
          </cell>
          <cell r="U12">
            <v>14</v>
          </cell>
        </row>
        <row r="13">
          <cell r="B13">
            <v>15</v>
          </cell>
          <cell r="O13">
            <v>15</v>
          </cell>
          <cell r="AC13">
            <v>15</v>
          </cell>
        </row>
        <row r="14">
          <cell r="B14">
            <v>7</v>
          </cell>
          <cell r="K14">
            <v>7</v>
          </cell>
        </row>
        <row r="15">
          <cell r="B15">
            <v>16</v>
          </cell>
        </row>
        <row r="16">
          <cell r="B16">
            <v>14</v>
          </cell>
        </row>
        <row r="18">
          <cell r="B18">
            <v>9</v>
          </cell>
        </row>
        <row r="19">
          <cell r="B19">
            <v>6</v>
          </cell>
          <cell r="Q19">
            <v>6</v>
          </cell>
          <cell r="U19">
            <v>6</v>
          </cell>
        </row>
      </sheetData>
      <sheetData sheetId="8">
        <row r="7">
          <cell r="B7">
            <v>12</v>
          </cell>
          <cell r="C7">
            <v>12</v>
          </cell>
          <cell r="E7">
            <v>12</v>
          </cell>
          <cell r="G7">
            <v>12</v>
          </cell>
          <cell r="M7">
            <v>12</v>
          </cell>
        </row>
        <row r="8">
          <cell r="B8">
            <v>4</v>
          </cell>
        </row>
        <row r="9">
          <cell r="B9">
            <v>8</v>
          </cell>
          <cell r="M9">
            <v>8</v>
          </cell>
        </row>
        <row r="10">
          <cell r="B10">
            <v>7</v>
          </cell>
          <cell r="C10">
            <v>7</v>
          </cell>
          <cell r="E10">
            <v>7</v>
          </cell>
          <cell r="G10">
            <v>7</v>
          </cell>
          <cell r="M10">
            <v>7</v>
          </cell>
        </row>
        <row r="12">
          <cell r="B12">
            <v>6</v>
          </cell>
          <cell r="G12">
            <v>6</v>
          </cell>
          <cell r="O12">
            <v>6</v>
          </cell>
          <cell r="U12">
            <v>6</v>
          </cell>
        </row>
        <row r="13">
          <cell r="B13">
            <v>6</v>
          </cell>
          <cell r="O13">
            <v>6</v>
          </cell>
          <cell r="AC13">
            <v>6</v>
          </cell>
        </row>
        <row r="14">
          <cell r="B14">
            <v>11</v>
          </cell>
          <cell r="K14">
            <v>11</v>
          </cell>
        </row>
        <row r="15">
          <cell r="B15">
            <v>8</v>
          </cell>
        </row>
        <row r="16">
          <cell r="B16">
            <v>2</v>
          </cell>
        </row>
      </sheetData>
      <sheetData sheetId="9">
        <row r="7">
          <cell r="B7">
            <v>13</v>
          </cell>
          <cell r="C7">
            <v>13</v>
          </cell>
          <cell r="E7">
            <v>13</v>
          </cell>
          <cell r="G7">
            <v>13</v>
          </cell>
          <cell r="M7">
            <v>13</v>
          </cell>
        </row>
        <row r="8">
          <cell r="B8">
            <v>21</v>
          </cell>
          <cell r="AE8">
            <v>21</v>
          </cell>
        </row>
        <row r="9">
          <cell r="B9">
            <v>19</v>
          </cell>
          <cell r="M9">
            <v>19</v>
          </cell>
          <cell r="AE9">
            <v>19</v>
          </cell>
        </row>
        <row r="10">
          <cell r="B10">
            <v>11</v>
          </cell>
          <cell r="C10">
            <v>11</v>
          </cell>
          <cell r="E10">
            <v>11</v>
          </cell>
          <cell r="G10">
            <v>11</v>
          </cell>
          <cell r="M10">
            <v>11</v>
          </cell>
          <cell r="AE10">
            <v>11</v>
          </cell>
        </row>
        <row r="12">
          <cell r="B12">
            <v>12</v>
          </cell>
          <cell r="G12">
            <v>12</v>
          </cell>
          <cell r="O12">
            <v>12</v>
          </cell>
          <cell r="U12">
            <v>12</v>
          </cell>
          <cell r="AE12">
            <v>12</v>
          </cell>
        </row>
        <row r="13">
          <cell r="B13">
            <v>11</v>
          </cell>
          <cell r="O13">
            <v>11</v>
          </cell>
          <cell r="AE13">
            <v>11</v>
          </cell>
        </row>
        <row r="14">
          <cell r="B14">
            <v>19</v>
          </cell>
          <cell r="K14">
            <v>19</v>
          </cell>
          <cell r="AE14">
            <v>19</v>
          </cell>
        </row>
        <row r="15">
          <cell r="B15">
            <v>11</v>
          </cell>
          <cell r="AE15">
            <v>11</v>
          </cell>
        </row>
        <row r="16">
          <cell r="B16">
            <v>14</v>
          </cell>
          <cell r="AE16">
            <v>14</v>
          </cell>
        </row>
        <row r="18">
          <cell r="B18">
            <v>7</v>
          </cell>
          <cell r="AE18">
            <v>7</v>
          </cell>
        </row>
        <row r="19">
          <cell r="B19">
            <v>8</v>
          </cell>
          <cell r="Q19">
            <v>8</v>
          </cell>
          <cell r="U19">
            <v>8</v>
          </cell>
          <cell r="AE19">
            <v>8</v>
          </cell>
        </row>
      </sheetData>
      <sheetData sheetId="10">
        <row r="7">
          <cell r="B7">
            <v>12</v>
          </cell>
          <cell r="C7">
            <v>12</v>
          </cell>
          <cell r="E7">
            <v>12</v>
          </cell>
          <cell r="G7">
            <v>12</v>
          </cell>
          <cell r="M7">
            <v>12</v>
          </cell>
        </row>
        <row r="8">
          <cell r="B8">
            <v>9</v>
          </cell>
        </row>
        <row r="9">
          <cell r="B9">
            <v>9</v>
          </cell>
          <cell r="M9">
            <v>9</v>
          </cell>
        </row>
        <row r="10">
          <cell r="B10">
            <v>6</v>
          </cell>
          <cell r="C10">
            <v>6</v>
          </cell>
          <cell r="E10">
            <v>6</v>
          </cell>
          <cell r="G10">
            <v>6</v>
          </cell>
          <cell r="M10">
            <v>6</v>
          </cell>
        </row>
        <row r="12">
          <cell r="B12">
            <v>9</v>
          </cell>
          <cell r="G12">
            <v>9</v>
          </cell>
          <cell r="O12">
            <v>9</v>
          </cell>
          <cell r="U12">
            <v>9</v>
          </cell>
        </row>
        <row r="13">
          <cell r="B13">
            <v>4</v>
          </cell>
          <cell r="O13">
            <v>4</v>
          </cell>
          <cell r="AC13">
            <v>4</v>
          </cell>
        </row>
        <row r="14">
          <cell r="B14">
            <v>7</v>
          </cell>
          <cell r="K14">
            <v>7</v>
          </cell>
        </row>
        <row r="15">
          <cell r="B15">
            <v>10</v>
          </cell>
        </row>
        <row r="16">
          <cell r="B16">
            <v>2</v>
          </cell>
        </row>
        <row r="18">
          <cell r="B18">
            <v>4</v>
          </cell>
        </row>
        <row r="19">
          <cell r="B19">
            <v>3</v>
          </cell>
          <cell r="Q19">
            <v>3</v>
          </cell>
          <cell r="U19">
            <v>3</v>
          </cell>
        </row>
      </sheetData>
      <sheetData sheetId="11">
        <row r="7">
          <cell r="B7">
            <v>8</v>
          </cell>
          <cell r="C7">
            <v>8</v>
          </cell>
          <cell r="E7">
            <v>8</v>
          </cell>
          <cell r="G7">
            <v>8</v>
          </cell>
          <cell r="M7">
            <v>8</v>
          </cell>
        </row>
        <row r="8">
          <cell r="B8">
            <v>7</v>
          </cell>
        </row>
        <row r="9">
          <cell r="B9">
            <v>10</v>
          </cell>
          <cell r="M9">
            <v>10</v>
          </cell>
        </row>
        <row r="10">
          <cell r="B10">
            <v>5</v>
          </cell>
          <cell r="C10">
            <v>5</v>
          </cell>
          <cell r="E10">
            <v>5</v>
          </cell>
          <cell r="G10">
            <v>5</v>
          </cell>
          <cell r="M10">
            <v>5</v>
          </cell>
        </row>
        <row r="12">
          <cell r="B12">
            <v>5</v>
          </cell>
          <cell r="G12">
            <v>5</v>
          </cell>
          <cell r="O12">
            <v>5</v>
          </cell>
          <cell r="U12">
            <v>5</v>
          </cell>
        </row>
        <row r="13">
          <cell r="B13">
            <v>9</v>
          </cell>
          <cell r="O13">
            <v>9</v>
          </cell>
          <cell r="AC13">
            <v>9</v>
          </cell>
        </row>
        <row r="14">
          <cell r="B14">
            <v>10</v>
          </cell>
          <cell r="K14">
            <v>10</v>
          </cell>
        </row>
        <row r="15">
          <cell r="B15">
            <v>6</v>
          </cell>
          <cell r="AE15">
            <v>6</v>
          </cell>
        </row>
        <row r="16">
          <cell r="B16">
            <v>5</v>
          </cell>
          <cell r="AE16">
            <v>5</v>
          </cell>
        </row>
        <row r="18">
          <cell r="B18">
            <v>2</v>
          </cell>
          <cell r="AE18">
            <v>2</v>
          </cell>
        </row>
        <row r="19">
          <cell r="B19">
            <v>2</v>
          </cell>
          <cell r="Q19">
            <v>2</v>
          </cell>
          <cell r="U19">
            <v>2</v>
          </cell>
          <cell r="AE19">
            <v>2</v>
          </cell>
        </row>
      </sheetData>
      <sheetData sheetId="12">
        <row r="7">
          <cell r="B7">
            <v>7</v>
          </cell>
          <cell r="C7">
            <v>7</v>
          </cell>
          <cell r="E7">
            <v>7</v>
          </cell>
          <cell r="G7">
            <v>7</v>
          </cell>
          <cell r="M7">
            <v>7</v>
          </cell>
        </row>
        <row r="8">
          <cell r="B8">
            <v>0</v>
          </cell>
        </row>
        <row r="9">
          <cell r="B9">
            <v>7</v>
          </cell>
          <cell r="M9">
            <v>7</v>
          </cell>
          <cell r="AE9">
            <v>7</v>
          </cell>
        </row>
        <row r="10">
          <cell r="B10">
            <v>0</v>
          </cell>
        </row>
        <row r="12">
          <cell r="B12">
            <v>5</v>
          </cell>
          <cell r="G12">
            <v>5</v>
          </cell>
          <cell r="O12">
            <v>5</v>
          </cell>
          <cell r="U12">
            <v>5</v>
          </cell>
          <cell r="AE12">
            <v>5</v>
          </cell>
        </row>
        <row r="13">
          <cell r="B13">
            <v>4</v>
          </cell>
          <cell r="O13">
            <v>4</v>
          </cell>
          <cell r="AE13">
            <v>4</v>
          </cell>
        </row>
        <row r="14">
          <cell r="B14">
            <v>4</v>
          </cell>
          <cell r="K14">
            <v>4</v>
          </cell>
          <cell r="AE14">
            <v>4</v>
          </cell>
        </row>
        <row r="15">
          <cell r="B15">
            <v>1</v>
          </cell>
          <cell r="AE15">
            <v>1</v>
          </cell>
        </row>
        <row r="16">
          <cell r="B16">
            <v>2</v>
          </cell>
          <cell r="AE16">
            <v>2</v>
          </cell>
        </row>
      </sheetData>
      <sheetData sheetId="13">
        <row r="7">
          <cell r="B7">
            <v>28</v>
          </cell>
          <cell r="C7">
            <v>28</v>
          </cell>
          <cell r="E7">
            <v>28</v>
          </cell>
          <cell r="G7">
            <v>28</v>
          </cell>
          <cell r="M7">
            <v>28</v>
          </cell>
        </row>
        <row r="8">
          <cell r="B8">
            <v>28</v>
          </cell>
        </row>
        <row r="9">
          <cell r="B9">
            <v>23</v>
          </cell>
          <cell r="M9">
            <v>23</v>
          </cell>
        </row>
        <row r="10">
          <cell r="B10">
            <v>16</v>
          </cell>
          <cell r="C10">
            <v>16</v>
          </cell>
          <cell r="E10">
            <v>16</v>
          </cell>
          <cell r="G10">
            <v>16</v>
          </cell>
          <cell r="M10">
            <v>16</v>
          </cell>
        </row>
        <row r="12">
          <cell r="B12">
            <v>27</v>
          </cell>
          <cell r="G12">
            <v>27</v>
          </cell>
          <cell r="O12">
            <v>27</v>
          </cell>
          <cell r="U12">
            <v>27</v>
          </cell>
        </row>
        <row r="13">
          <cell r="B13">
            <v>27</v>
          </cell>
          <cell r="O13">
            <v>27</v>
          </cell>
          <cell r="AC13">
            <v>27</v>
          </cell>
        </row>
        <row r="14">
          <cell r="B14">
            <v>12</v>
          </cell>
          <cell r="K14">
            <v>12</v>
          </cell>
        </row>
        <row r="15">
          <cell r="B15">
            <v>31</v>
          </cell>
        </row>
        <row r="16">
          <cell r="B16">
            <v>18</v>
          </cell>
        </row>
        <row r="18">
          <cell r="B18">
            <v>8</v>
          </cell>
        </row>
        <row r="19">
          <cell r="B19">
            <v>5</v>
          </cell>
          <cell r="Q19">
            <v>5</v>
          </cell>
          <cell r="U19">
            <v>5</v>
          </cell>
        </row>
      </sheetData>
      <sheetData sheetId="14">
        <row r="7">
          <cell r="B7">
            <v>4</v>
          </cell>
          <cell r="C7">
            <v>4</v>
          </cell>
          <cell r="E7">
            <v>4</v>
          </cell>
          <cell r="G7">
            <v>4</v>
          </cell>
          <cell r="M7">
            <v>4</v>
          </cell>
        </row>
        <row r="8">
          <cell r="B8">
            <v>5</v>
          </cell>
        </row>
        <row r="9">
          <cell r="B9">
            <v>4</v>
          </cell>
          <cell r="M9">
            <v>4</v>
          </cell>
        </row>
        <row r="10">
          <cell r="B10">
            <v>6</v>
          </cell>
          <cell r="C10">
            <v>6</v>
          </cell>
          <cell r="E10">
            <v>6</v>
          </cell>
          <cell r="G10">
            <v>6</v>
          </cell>
          <cell r="M10">
            <v>6</v>
          </cell>
        </row>
        <row r="12">
          <cell r="B12">
            <v>6</v>
          </cell>
          <cell r="G12">
            <v>6</v>
          </cell>
          <cell r="O12">
            <v>6</v>
          </cell>
          <cell r="U12">
            <v>6</v>
          </cell>
        </row>
        <row r="13">
          <cell r="B13">
            <v>12</v>
          </cell>
          <cell r="O13">
            <v>12</v>
          </cell>
          <cell r="AC13">
            <v>12</v>
          </cell>
        </row>
        <row r="14">
          <cell r="B14">
            <v>10</v>
          </cell>
          <cell r="K14">
            <v>10</v>
          </cell>
        </row>
        <row r="15">
          <cell r="B15">
            <v>9</v>
          </cell>
        </row>
        <row r="16">
          <cell r="B16">
            <v>8</v>
          </cell>
        </row>
        <row r="18">
          <cell r="B18">
            <v>8</v>
          </cell>
        </row>
        <row r="19">
          <cell r="B19">
            <v>7</v>
          </cell>
          <cell r="Q19">
            <v>7</v>
          </cell>
          <cell r="U19">
            <v>7</v>
          </cell>
        </row>
      </sheetData>
      <sheetData sheetId="15">
        <row r="7">
          <cell r="B7">
            <v>10</v>
          </cell>
          <cell r="C7">
            <v>10</v>
          </cell>
          <cell r="E7">
            <v>10</v>
          </cell>
          <cell r="G7">
            <v>10</v>
          </cell>
          <cell r="M7">
            <v>10</v>
          </cell>
        </row>
        <row r="8">
          <cell r="B8">
            <v>12</v>
          </cell>
        </row>
        <row r="9">
          <cell r="B9">
            <v>12</v>
          </cell>
          <cell r="M9">
            <v>12</v>
          </cell>
        </row>
        <row r="10">
          <cell r="B10">
            <v>7</v>
          </cell>
          <cell r="C10">
            <v>7</v>
          </cell>
          <cell r="E10">
            <v>7</v>
          </cell>
          <cell r="G10">
            <v>7</v>
          </cell>
          <cell r="M10">
            <v>7</v>
          </cell>
        </row>
        <row r="12">
          <cell r="B12">
            <v>10</v>
          </cell>
          <cell r="G12">
            <v>10</v>
          </cell>
          <cell r="O12">
            <v>10</v>
          </cell>
          <cell r="U12">
            <v>10</v>
          </cell>
        </row>
        <row r="13">
          <cell r="B13">
            <v>7</v>
          </cell>
          <cell r="O13">
            <v>7</v>
          </cell>
          <cell r="AC13">
            <v>7</v>
          </cell>
        </row>
        <row r="14">
          <cell r="B14">
            <v>6</v>
          </cell>
          <cell r="K14">
            <v>6</v>
          </cell>
        </row>
        <row r="15">
          <cell r="B15">
            <v>6</v>
          </cell>
        </row>
        <row r="16">
          <cell r="B16">
            <v>5</v>
          </cell>
        </row>
        <row r="18">
          <cell r="B18">
            <v>3</v>
          </cell>
        </row>
        <row r="19">
          <cell r="B19">
            <v>2</v>
          </cell>
          <cell r="Q19">
            <v>2</v>
          </cell>
          <cell r="U19">
            <v>2</v>
          </cell>
        </row>
      </sheetData>
      <sheetData sheetId="16">
        <row r="7">
          <cell r="B7">
            <v>13</v>
          </cell>
          <cell r="C7">
            <v>13</v>
          </cell>
          <cell r="E7">
            <v>13</v>
          </cell>
          <cell r="G7">
            <v>13</v>
          </cell>
          <cell r="M7">
            <v>13</v>
          </cell>
        </row>
        <row r="8">
          <cell r="B8">
            <v>8</v>
          </cell>
        </row>
        <row r="9">
          <cell r="B9">
            <v>5</v>
          </cell>
          <cell r="M9">
            <v>5</v>
          </cell>
        </row>
        <row r="10">
          <cell r="B10">
            <v>7</v>
          </cell>
          <cell r="C10">
            <v>7</v>
          </cell>
          <cell r="E10">
            <v>7</v>
          </cell>
          <cell r="G10">
            <v>7</v>
          </cell>
          <cell r="M10">
            <v>7</v>
          </cell>
        </row>
        <row r="12">
          <cell r="B12">
            <v>9</v>
          </cell>
          <cell r="G12">
            <v>9</v>
          </cell>
          <cell r="O12">
            <v>9</v>
          </cell>
          <cell r="U12">
            <v>9</v>
          </cell>
        </row>
        <row r="13">
          <cell r="B13">
            <v>5</v>
          </cell>
          <cell r="O13">
            <v>5</v>
          </cell>
          <cell r="AC13">
            <v>5</v>
          </cell>
        </row>
        <row r="14">
          <cell r="B14">
            <v>2</v>
          </cell>
          <cell r="K14">
            <v>2</v>
          </cell>
        </row>
        <row r="15">
          <cell r="B15">
            <v>9</v>
          </cell>
        </row>
        <row r="16">
          <cell r="B16">
            <v>8</v>
          </cell>
        </row>
        <row r="18">
          <cell r="B18">
            <v>1</v>
          </cell>
        </row>
        <row r="19">
          <cell r="B19">
            <v>2</v>
          </cell>
          <cell r="Q19">
            <v>2</v>
          </cell>
          <cell r="U19">
            <v>2</v>
          </cell>
        </row>
      </sheetData>
      <sheetData sheetId="17">
        <row r="7">
          <cell r="B7">
            <v>19</v>
          </cell>
          <cell r="C7">
            <v>19</v>
          </cell>
          <cell r="E7">
            <v>19</v>
          </cell>
          <cell r="G7">
            <v>19</v>
          </cell>
          <cell r="M7">
            <v>19</v>
          </cell>
        </row>
        <row r="8">
          <cell r="B8">
            <v>18</v>
          </cell>
        </row>
        <row r="9">
          <cell r="B9">
            <v>19</v>
          </cell>
          <cell r="M9">
            <v>19</v>
          </cell>
        </row>
        <row r="10">
          <cell r="B10">
            <v>17</v>
          </cell>
          <cell r="C10">
            <v>17</v>
          </cell>
          <cell r="E10">
            <v>17</v>
          </cell>
          <cell r="G10">
            <v>17</v>
          </cell>
          <cell r="M10">
            <v>17</v>
          </cell>
        </row>
        <row r="12">
          <cell r="B12">
            <v>11</v>
          </cell>
          <cell r="G12">
            <v>11</v>
          </cell>
          <cell r="O12">
            <v>11</v>
          </cell>
          <cell r="U12">
            <v>11</v>
          </cell>
        </row>
        <row r="13">
          <cell r="B13">
            <v>7</v>
          </cell>
          <cell r="O13">
            <v>7</v>
          </cell>
          <cell r="AC13">
            <v>7</v>
          </cell>
        </row>
        <row r="14">
          <cell r="B14">
            <v>16</v>
          </cell>
          <cell r="K14">
            <v>16</v>
          </cell>
        </row>
        <row r="15">
          <cell r="B15">
            <v>9</v>
          </cell>
        </row>
        <row r="16">
          <cell r="B16">
            <v>16</v>
          </cell>
        </row>
        <row r="18">
          <cell r="B18">
            <v>8</v>
          </cell>
        </row>
        <row r="19">
          <cell r="B19">
            <v>3</v>
          </cell>
          <cell r="Q19">
            <v>3</v>
          </cell>
          <cell r="U19">
            <v>3</v>
          </cell>
        </row>
      </sheetData>
      <sheetData sheetId="18">
        <row r="7">
          <cell r="B7">
            <v>3</v>
          </cell>
          <cell r="C7">
            <v>3</v>
          </cell>
          <cell r="E7">
            <v>3</v>
          </cell>
          <cell r="G7">
            <v>3</v>
          </cell>
          <cell r="M7">
            <v>3</v>
          </cell>
        </row>
        <row r="8">
          <cell r="B8">
            <v>4</v>
          </cell>
        </row>
        <row r="9">
          <cell r="B9">
            <v>3</v>
          </cell>
          <cell r="M9">
            <v>3</v>
          </cell>
        </row>
        <row r="10">
          <cell r="B10">
            <v>1</v>
          </cell>
          <cell r="C10">
            <v>1</v>
          </cell>
          <cell r="E10">
            <v>1</v>
          </cell>
          <cell r="G10">
            <v>1</v>
          </cell>
          <cell r="M10">
            <v>1</v>
          </cell>
        </row>
        <row r="12">
          <cell r="B12">
            <v>8</v>
          </cell>
          <cell r="G12">
            <v>8</v>
          </cell>
          <cell r="O12">
            <v>8</v>
          </cell>
          <cell r="U12">
            <v>8</v>
          </cell>
        </row>
        <row r="13">
          <cell r="B13">
            <v>8</v>
          </cell>
          <cell r="O13">
            <v>8</v>
          </cell>
          <cell r="AC13">
            <v>8</v>
          </cell>
        </row>
        <row r="14">
          <cell r="B14">
            <v>1</v>
          </cell>
          <cell r="K14">
            <v>1</v>
          </cell>
        </row>
        <row r="15">
          <cell r="B15">
            <v>4</v>
          </cell>
        </row>
        <row r="16">
          <cell r="B16">
            <v>5</v>
          </cell>
        </row>
      </sheetData>
      <sheetData sheetId="19">
        <row r="7">
          <cell r="B7">
            <v>10</v>
          </cell>
          <cell r="C7">
            <v>10</v>
          </cell>
          <cell r="E7">
            <v>10</v>
          </cell>
          <cell r="G7">
            <v>10</v>
          </cell>
          <cell r="M7">
            <v>10</v>
          </cell>
        </row>
        <row r="8">
          <cell r="B8">
            <v>13</v>
          </cell>
        </row>
        <row r="9">
          <cell r="B9">
            <v>6</v>
          </cell>
          <cell r="M9">
            <v>6</v>
          </cell>
        </row>
        <row r="10">
          <cell r="B10">
            <v>10</v>
          </cell>
          <cell r="C10">
            <v>10</v>
          </cell>
          <cell r="E10">
            <v>10</v>
          </cell>
          <cell r="G10">
            <v>10</v>
          </cell>
          <cell r="M10">
            <v>10</v>
          </cell>
        </row>
        <row r="12">
          <cell r="B12">
            <v>12</v>
          </cell>
          <cell r="G12">
            <v>12</v>
          </cell>
          <cell r="O12">
            <v>12</v>
          </cell>
          <cell r="U12">
            <v>12</v>
          </cell>
        </row>
        <row r="13">
          <cell r="B13">
            <v>9</v>
          </cell>
          <cell r="O13">
            <v>9</v>
          </cell>
          <cell r="AC13">
            <v>9</v>
          </cell>
        </row>
        <row r="14">
          <cell r="B14">
            <v>13</v>
          </cell>
          <cell r="K14">
            <v>13</v>
          </cell>
        </row>
        <row r="15">
          <cell r="B15">
            <v>9</v>
          </cell>
        </row>
        <row r="16">
          <cell r="B16">
            <v>15</v>
          </cell>
        </row>
        <row r="18">
          <cell r="B18">
            <v>6</v>
          </cell>
        </row>
        <row r="19">
          <cell r="B19">
            <v>10</v>
          </cell>
          <cell r="Q19">
            <v>10</v>
          </cell>
          <cell r="U19">
            <v>10</v>
          </cell>
        </row>
      </sheetData>
      <sheetData sheetId="20">
        <row r="7">
          <cell r="B7">
            <v>6</v>
          </cell>
          <cell r="C7">
            <v>6</v>
          </cell>
          <cell r="E7">
            <v>6</v>
          </cell>
          <cell r="G7">
            <v>6</v>
          </cell>
          <cell r="M7">
            <v>6</v>
          </cell>
        </row>
        <row r="8">
          <cell r="B8">
            <v>5</v>
          </cell>
          <cell r="AE8">
            <v>5</v>
          </cell>
        </row>
        <row r="9">
          <cell r="B9">
            <v>4</v>
          </cell>
          <cell r="M9">
            <v>4</v>
          </cell>
          <cell r="AE9">
            <v>4</v>
          </cell>
        </row>
        <row r="10">
          <cell r="B10">
            <v>2</v>
          </cell>
          <cell r="C10">
            <v>2</v>
          </cell>
          <cell r="E10">
            <v>2</v>
          </cell>
          <cell r="G10">
            <v>2</v>
          </cell>
          <cell r="M10">
            <v>2</v>
          </cell>
          <cell r="AE10">
            <v>2</v>
          </cell>
        </row>
        <row r="12">
          <cell r="B12">
            <v>2</v>
          </cell>
          <cell r="G12">
            <v>2</v>
          </cell>
          <cell r="O12">
            <v>2</v>
          </cell>
          <cell r="U12">
            <v>2</v>
          </cell>
          <cell r="AE12">
            <v>2</v>
          </cell>
        </row>
        <row r="13">
          <cell r="B13">
            <v>3</v>
          </cell>
          <cell r="O13">
            <v>3</v>
          </cell>
          <cell r="AE13">
            <v>3</v>
          </cell>
        </row>
        <row r="14">
          <cell r="B14">
            <v>4</v>
          </cell>
          <cell r="K14">
            <v>4</v>
          </cell>
          <cell r="AE14">
            <v>4</v>
          </cell>
        </row>
        <row r="15">
          <cell r="B15">
            <v>4</v>
          </cell>
          <cell r="AE15">
            <v>4</v>
          </cell>
        </row>
        <row r="16">
          <cell r="B16">
            <v>4</v>
          </cell>
          <cell r="AE16">
            <v>4</v>
          </cell>
        </row>
        <row r="18">
          <cell r="B18">
            <v>2</v>
          </cell>
          <cell r="AE18">
            <v>2</v>
          </cell>
        </row>
        <row r="19">
          <cell r="B19">
            <v>6</v>
          </cell>
          <cell r="Q19">
            <v>6</v>
          </cell>
          <cell r="U19">
            <v>6</v>
          </cell>
          <cell r="AE19">
            <v>6</v>
          </cell>
        </row>
      </sheetData>
      <sheetData sheetId="21">
        <row r="7">
          <cell r="B7">
            <v>13</v>
          </cell>
          <cell r="C7">
            <v>13</v>
          </cell>
          <cell r="E7">
            <v>13</v>
          </cell>
          <cell r="G7">
            <v>13</v>
          </cell>
          <cell r="M7">
            <v>13</v>
          </cell>
        </row>
        <row r="8">
          <cell r="B8">
            <v>7</v>
          </cell>
        </row>
        <row r="9">
          <cell r="B9">
            <v>15</v>
          </cell>
          <cell r="M9">
            <v>15</v>
          </cell>
        </row>
        <row r="10">
          <cell r="B10">
            <v>6</v>
          </cell>
          <cell r="C10">
            <v>6</v>
          </cell>
          <cell r="E10">
            <v>6</v>
          </cell>
          <cell r="G10">
            <v>6</v>
          </cell>
          <cell r="M10">
            <v>6</v>
          </cell>
        </row>
        <row r="12">
          <cell r="B12">
            <v>12</v>
          </cell>
          <cell r="G12">
            <v>12</v>
          </cell>
          <cell r="O12">
            <v>12</v>
          </cell>
          <cell r="U12">
            <v>12</v>
          </cell>
        </row>
        <row r="13">
          <cell r="B13">
            <v>8</v>
          </cell>
          <cell r="O13">
            <v>8</v>
          </cell>
          <cell r="AC13">
            <v>8</v>
          </cell>
        </row>
        <row r="14">
          <cell r="B14">
            <v>5</v>
          </cell>
          <cell r="K14">
            <v>5</v>
          </cell>
        </row>
        <row r="15">
          <cell r="B15">
            <v>9</v>
          </cell>
        </row>
        <row r="16">
          <cell r="B16">
            <v>7</v>
          </cell>
        </row>
      </sheetData>
      <sheetData sheetId="22">
        <row r="7">
          <cell r="B7">
            <v>12</v>
          </cell>
          <cell r="C7">
            <v>12</v>
          </cell>
          <cell r="E7">
            <v>12</v>
          </cell>
          <cell r="G7">
            <v>12</v>
          </cell>
          <cell r="M7">
            <v>12</v>
          </cell>
        </row>
        <row r="8">
          <cell r="B8">
            <v>15</v>
          </cell>
          <cell r="AE8">
            <v>15</v>
          </cell>
        </row>
        <row r="9">
          <cell r="B9">
            <v>9</v>
          </cell>
          <cell r="M9">
            <v>9</v>
          </cell>
          <cell r="AE9">
            <v>9</v>
          </cell>
        </row>
        <row r="10">
          <cell r="B10">
            <v>8</v>
          </cell>
          <cell r="C10">
            <v>8</v>
          </cell>
          <cell r="E10">
            <v>8</v>
          </cell>
          <cell r="G10">
            <v>8</v>
          </cell>
          <cell r="M10">
            <v>8</v>
          </cell>
          <cell r="AE10">
            <v>8</v>
          </cell>
        </row>
        <row r="12">
          <cell r="B12">
            <v>7</v>
          </cell>
          <cell r="G12">
            <v>7</v>
          </cell>
          <cell r="O12">
            <v>7</v>
          </cell>
          <cell r="U12">
            <v>7</v>
          </cell>
          <cell r="AE12">
            <v>7</v>
          </cell>
        </row>
        <row r="13">
          <cell r="B13">
            <v>9</v>
          </cell>
          <cell r="O13">
            <v>9</v>
          </cell>
          <cell r="AE13">
            <v>9</v>
          </cell>
        </row>
        <row r="14">
          <cell r="B14">
            <v>6</v>
          </cell>
          <cell r="K14">
            <v>6</v>
          </cell>
          <cell r="AE14">
            <v>6</v>
          </cell>
        </row>
        <row r="15">
          <cell r="B15">
            <v>9</v>
          </cell>
          <cell r="AE15">
            <v>9</v>
          </cell>
        </row>
        <row r="16">
          <cell r="B16">
            <v>10</v>
          </cell>
          <cell r="AE16">
            <v>10</v>
          </cell>
        </row>
        <row r="18">
          <cell r="B18">
            <v>7</v>
          </cell>
          <cell r="AE18">
            <v>7</v>
          </cell>
        </row>
        <row r="19">
          <cell r="B19">
            <v>1</v>
          </cell>
          <cell r="Q19">
            <v>1</v>
          </cell>
          <cell r="U19">
            <v>1</v>
          </cell>
          <cell r="AE19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8"/>
  <sheetViews>
    <sheetView tabSelected="1" workbookViewId="0">
      <selection activeCell="AD19" sqref="AD19"/>
    </sheetView>
  </sheetViews>
  <sheetFormatPr defaultRowHeight="12.75"/>
  <cols>
    <col min="1" max="1" width="10" style="42" bestFit="1" customWidth="1"/>
    <col min="2" max="3" width="7.5703125" style="42" customWidth="1"/>
    <col min="4" max="4" width="7" style="46" customWidth="1"/>
    <col min="5" max="5" width="7" style="42" customWidth="1"/>
    <col min="6" max="6" width="6.28515625" style="46" customWidth="1"/>
    <col min="7" max="7" width="7.7109375" style="42" customWidth="1"/>
    <col min="8" max="8" width="7.28515625" style="46" customWidth="1"/>
    <col min="9" max="9" width="6" style="42" customWidth="1"/>
    <col min="10" max="10" width="7.28515625" style="42" customWidth="1"/>
    <col min="11" max="11" width="5.85546875" style="42" customWidth="1"/>
    <col min="12" max="12" width="6.7109375" style="42" customWidth="1"/>
    <col min="13" max="13" width="5.85546875" style="42" customWidth="1"/>
    <col min="14" max="14" width="6.42578125" style="42" customWidth="1"/>
    <col min="15" max="15" width="6.5703125" style="42" bestFit="1" customWidth="1"/>
    <col min="16" max="16" width="7.28515625" style="42" customWidth="1"/>
    <col min="17" max="17" width="6" style="42" customWidth="1"/>
    <col min="18" max="18" width="6.42578125" style="42" customWidth="1"/>
    <col min="19" max="19" width="6.5703125" style="42" customWidth="1"/>
    <col min="20" max="20" width="9" style="42" bestFit="1" customWidth="1"/>
    <col min="21" max="21" width="6" style="42" customWidth="1"/>
    <col min="22" max="22" width="6.42578125" style="42" customWidth="1"/>
    <col min="23" max="23" width="6.5703125" style="42" bestFit="1" customWidth="1"/>
    <col min="24" max="24" width="5.85546875" style="42" customWidth="1"/>
    <col min="25" max="25" width="6.5703125" style="42" bestFit="1" customWidth="1"/>
    <col min="26" max="26" width="7" style="42" customWidth="1"/>
    <col min="27" max="27" width="6.140625" style="43" customWidth="1"/>
    <col min="28" max="28" width="6.42578125" style="42" customWidth="1"/>
    <col min="29" max="29" width="5.42578125" style="42" customWidth="1"/>
    <col min="30" max="30" width="9" style="42" bestFit="1" customWidth="1"/>
    <col min="31" max="31" width="5" style="42" bestFit="1" customWidth="1"/>
    <col min="32" max="32" width="6.7109375" style="42" customWidth="1"/>
    <col min="33" max="33" width="0.140625" style="42" customWidth="1"/>
    <col min="34" max="34" width="6.28515625" style="42" hidden="1" customWidth="1"/>
    <col min="35" max="35" width="6.7109375" style="42" bestFit="1" customWidth="1"/>
    <col min="36" max="36" width="7.28515625" style="42" customWidth="1"/>
    <col min="37" max="37" width="4.5703125" style="42" customWidth="1"/>
    <col min="38" max="38" width="6.28515625" style="42" customWidth="1"/>
    <col min="39" max="39" width="10.85546875" style="42" customWidth="1"/>
    <col min="40" max="256" width="9.140625" style="2"/>
    <col min="257" max="257" width="10" style="2" bestFit="1" customWidth="1"/>
    <col min="258" max="258" width="5.85546875" style="2" customWidth="1"/>
    <col min="259" max="259" width="7.5703125" style="2" customWidth="1"/>
    <col min="260" max="260" width="6.140625" style="2" customWidth="1"/>
    <col min="261" max="261" width="7" style="2" customWidth="1"/>
    <col min="262" max="262" width="6.28515625" style="2" customWidth="1"/>
    <col min="263" max="263" width="5" style="2" bestFit="1" customWidth="1"/>
    <col min="264" max="264" width="7.28515625" style="2" customWidth="1"/>
    <col min="265" max="265" width="5" style="2" bestFit="1" customWidth="1"/>
    <col min="266" max="266" width="7.28515625" style="2" customWidth="1"/>
    <col min="267" max="267" width="5" style="2" bestFit="1" customWidth="1"/>
    <col min="268" max="268" width="6.7109375" style="2" customWidth="1"/>
    <col min="269" max="269" width="5" style="2" bestFit="1" customWidth="1"/>
    <col min="270" max="270" width="6.42578125" style="2" customWidth="1"/>
    <col min="271" max="271" width="6.5703125" style="2" bestFit="1" customWidth="1"/>
    <col min="272" max="272" width="7.28515625" style="2" customWidth="1"/>
    <col min="273" max="273" width="5" style="2" bestFit="1" customWidth="1"/>
    <col min="274" max="274" width="6.42578125" style="2" customWidth="1"/>
    <col min="275" max="275" width="5" style="2" bestFit="1" customWidth="1"/>
    <col min="276" max="276" width="9" style="2" bestFit="1" customWidth="1"/>
    <col min="277" max="277" width="5" style="2" bestFit="1" customWidth="1"/>
    <col min="278" max="278" width="6.42578125" style="2" customWidth="1"/>
    <col min="279" max="279" width="6.5703125" style="2" bestFit="1" customWidth="1"/>
    <col min="280" max="280" width="5.85546875" style="2" customWidth="1"/>
    <col min="281" max="281" width="6.5703125" style="2" bestFit="1" customWidth="1"/>
    <col min="282" max="282" width="7" style="2" customWidth="1"/>
    <col min="283" max="283" width="5.140625" style="2" customWidth="1"/>
    <col min="284" max="284" width="6.42578125" style="2" customWidth="1"/>
    <col min="285" max="285" width="5.42578125" style="2" customWidth="1"/>
    <col min="286" max="286" width="9" style="2" bestFit="1" customWidth="1"/>
    <col min="287" max="287" width="5" style="2" bestFit="1" customWidth="1"/>
    <col min="288" max="288" width="6.7109375" style="2" customWidth="1"/>
    <col min="289" max="289" width="6.5703125" style="2" bestFit="1" customWidth="1"/>
    <col min="290" max="290" width="6.28515625" style="2" customWidth="1"/>
    <col min="291" max="291" width="6.7109375" style="2" bestFit="1" customWidth="1"/>
    <col min="292" max="292" width="7.28515625" style="2" customWidth="1"/>
    <col min="293" max="293" width="3.7109375" style="2" bestFit="1" customWidth="1"/>
    <col min="294" max="294" width="6.28515625" style="2" customWidth="1"/>
    <col min="295" max="295" width="10.85546875" style="2" customWidth="1"/>
    <col min="296" max="512" width="9.140625" style="2"/>
    <col min="513" max="513" width="10" style="2" bestFit="1" customWidth="1"/>
    <col min="514" max="514" width="5.85546875" style="2" customWidth="1"/>
    <col min="515" max="515" width="7.5703125" style="2" customWidth="1"/>
    <col min="516" max="516" width="6.140625" style="2" customWidth="1"/>
    <col min="517" max="517" width="7" style="2" customWidth="1"/>
    <col min="518" max="518" width="6.28515625" style="2" customWidth="1"/>
    <col min="519" max="519" width="5" style="2" bestFit="1" customWidth="1"/>
    <col min="520" max="520" width="7.28515625" style="2" customWidth="1"/>
    <col min="521" max="521" width="5" style="2" bestFit="1" customWidth="1"/>
    <col min="522" max="522" width="7.28515625" style="2" customWidth="1"/>
    <col min="523" max="523" width="5" style="2" bestFit="1" customWidth="1"/>
    <col min="524" max="524" width="6.7109375" style="2" customWidth="1"/>
    <col min="525" max="525" width="5" style="2" bestFit="1" customWidth="1"/>
    <col min="526" max="526" width="6.42578125" style="2" customWidth="1"/>
    <col min="527" max="527" width="6.5703125" style="2" bestFit="1" customWidth="1"/>
    <col min="528" max="528" width="7.28515625" style="2" customWidth="1"/>
    <col min="529" max="529" width="5" style="2" bestFit="1" customWidth="1"/>
    <col min="530" max="530" width="6.42578125" style="2" customWidth="1"/>
    <col min="531" max="531" width="5" style="2" bestFit="1" customWidth="1"/>
    <col min="532" max="532" width="9" style="2" bestFit="1" customWidth="1"/>
    <col min="533" max="533" width="5" style="2" bestFit="1" customWidth="1"/>
    <col min="534" max="534" width="6.42578125" style="2" customWidth="1"/>
    <col min="535" max="535" width="6.5703125" style="2" bestFit="1" customWidth="1"/>
    <col min="536" max="536" width="5.85546875" style="2" customWidth="1"/>
    <col min="537" max="537" width="6.5703125" style="2" bestFit="1" customWidth="1"/>
    <col min="538" max="538" width="7" style="2" customWidth="1"/>
    <col min="539" max="539" width="5.140625" style="2" customWidth="1"/>
    <col min="540" max="540" width="6.42578125" style="2" customWidth="1"/>
    <col min="541" max="541" width="5.42578125" style="2" customWidth="1"/>
    <col min="542" max="542" width="9" style="2" bestFit="1" customWidth="1"/>
    <col min="543" max="543" width="5" style="2" bestFit="1" customWidth="1"/>
    <col min="544" max="544" width="6.7109375" style="2" customWidth="1"/>
    <col min="545" max="545" width="6.5703125" style="2" bestFit="1" customWidth="1"/>
    <col min="546" max="546" width="6.28515625" style="2" customWidth="1"/>
    <col min="547" max="547" width="6.7109375" style="2" bestFit="1" customWidth="1"/>
    <col min="548" max="548" width="7.28515625" style="2" customWidth="1"/>
    <col min="549" max="549" width="3.7109375" style="2" bestFit="1" customWidth="1"/>
    <col min="550" max="550" width="6.28515625" style="2" customWidth="1"/>
    <col min="551" max="551" width="10.85546875" style="2" customWidth="1"/>
    <col min="552" max="768" width="9.140625" style="2"/>
    <col min="769" max="769" width="10" style="2" bestFit="1" customWidth="1"/>
    <col min="770" max="770" width="5.85546875" style="2" customWidth="1"/>
    <col min="771" max="771" width="7.5703125" style="2" customWidth="1"/>
    <col min="772" max="772" width="6.140625" style="2" customWidth="1"/>
    <col min="773" max="773" width="7" style="2" customWidth="1"/>
    <col min="774" max="774" width="6.28515625" style="2" customWidth="1"/>
    <col min="775" max="775" width="5" style="2" bestFit="1" customWidth="1"/>
    <col min="776" max="776" width="7.28515625" style="2" customWidth="1"/>
    <col min="777" max="777" width="5" style="2" bestFit="1" customWidth="1"/>
    <col min="778" max="778" width="7.28515625" style="2" customWidth="1"/>
    <col min="779" max="779" width="5" style="2" bestFit="1" customWidth="1"/>
    <col min="780" max="780" width="6.7109375" style="2" customWidth="1"/>
    <col min="781" max="781" width="5" style="2" bestFit="1" customWidth="1"/>
    <col min="782" max="782" width="6.42578125" style="2" customWidth="1"/>
    <col min="783" max="783" width="6.5703125" style="2" bestFit="1" customWidth="1"/>
    <col min="784" max="784" width="7.28515625" style="2" customWidth="1"/>
    <col min="785" max="785" width="5" style="2" bestFit="1" customWidth="1"/>
    <col min="786" max="786" width="6.42578125" style="2" customWidth="1"/>
    <col min="787" max="787" width="5" style="2" bestFit="1" customWidth="1"/>
    <col min="788" max="788" width="9" style="2" bestFit="1" customWidth="1"/>
    <col min="789" max="789" width="5" style="2" bestFit="1" customWidth="1"/>
    <col min="790" max="790" width="6.42578125" style="2" customWidth="1"/>
    <col min="791" max="791" width="6.5703125" style="2" bestFit="1" customWidth="1"/>
    <col min="792" max="792" width="5.85546875" style="2" customWidth="1"/>
    <col min="793" max="793" width="6.5703125" style="2" bestFit="1" customWidth="1"/>
    <col min="794" max="794" width="7" style="2" customWidth="1"/>
    <col min="795" max="795" width="5.140625" style="2" customWidth="1"/>
    <col min="796" max="796" width="6.42578125" style="2" customWidth="1"/>
    <col min="797" max="797" width="5.42578125" style="2" customWidth="1"/>
    <col min="798" max="798" width="9" style="2" bestFit="1" customWidth="1"/>
    <col min="799" max="799" width="5" style="2" bestFit="1" customWidth="1"/>
    <col min="800" max="800" width="6.7109375" style="2" customWidth="1"/>
    <col min="801" max="801" width="6.5703125" style="2" bestFit="1" customWidth="1"/>
    <col min="802" max="802" width="6.28515625" style="2" customWidth="1"/>
    <col min="803" max="803" width="6.7109375" style="2" bestFit="1" customWidth="1"/>
    <col min="804" max="804" width="7.28515625" style="2" customWidth="1"/>
    <col min="805" max="805" width="3.7109375" style="2" bestFit="1" customWidth="1"/>
    <col min="806" max="806" width="6.28515625" style="2" customWidth="1"/>
    <col min="807" max="807" width="10.85546875" style="2" customWidth="1"/>
    <col min="808" max="1024" width="9.140625" style="2"/>
    <col min="1025" max="1025" width="10" style="2" bestFit="1" customWidth="1"/>
    <col min="1026" max="1026" width="5.85546875" style="2" customWidth="1"/>
    <col min="1027" max="1027" width="7.5703125" style="2" customWidth="1"/>
    <col min="1028" max="1028" width="6.140625" style="2" customWidth="1"/>
    <col min="1029" max="1029" width="7" style="2" customWidth="1"/>
    <col min="1030" max="1030" width="6.28515625" style="2" customWidth="1"/>
    <col min="1031" max="1031" width="5" style="2" bestFit="1" customWidth="1"/>
    <col min="1032" max="1032" width="7.28515625" style="2" customWidth="1"/>
    <col min="1033" max="1033" width="5" style="2" bestFit="1" customWidth="1"/>
    <col min="1034" max="1034" width="7.28515625" style="2" customWidth="1"/>
    <col min="1035" max="1035" width="5" style="2" bestFit="1" customWidth="1"/>
    <col min="1036" max="1036" width="6.7109375" style="2" customWidth="1"/>
    <col min="1037" max="1037" width="5" style="2" bestFit="1" customWidth="1"/>
    <col min="1038" max="1038" width="6.42578125" style="2" customWidth="1"/>
    <col min="1039" max="1039" width="6.5703125" style="2" bestFit="1" customWidth="1"/>
    <col min="1040" max="1040" width="7.28515625" style="2" customWidth="1"/>
    <col min="1041" max="1041" width="5" style="2" bestFit="1" customWidth="1"/>
    <col min="1042" max="1042" width="6.42578125" style="2" customWidth="1"/>
    <col min="1043" max="1043" width="5" style="2" bestFit="1" customWidth="1"/>
    <col min="1044" max="1044" width="9" style="2" bestFit="1" customWidth="1"/>
    <col min="1045" max="1045" width="5" style="2" bestFit="1" customWidth="1"/>
    <col min="1046" max="1046" width="6.42578125" style="2" customWidth="1"/>
    <col min="1047" max="1047" width="6.5703125" style="2" bestFit="1" customWidth="1"/>
    <col min="1048" max="1048" width="5.85546875" style="2" customWidth="1"/>
    <col min="1049" max="1049" width="6.5703125" style="2" bestFit="1" customWidth="1"/>
    <col min="1050" max="1050" width="7" style="2" customWidth="1"/>
    <col min="1051" max="1051" width="5.140625" style="2" customWidth="1"/>
    <col min="1052" max="1052" width="6.42578125" style="2" customWidth="1"/>
    <col min="1053" max="1053" width="5.42578125" style="2" customWidth="1"/>
    <col min="1054" max="1054" width="9" style="2" bestFit="1" customWidth="1"/>
    <col min="1055" max="1055" width="5" style="2" bestFit="1" customWidth="1"/>
    <col min="1056" max="1056" width="6.7109375" style="2" customWidth="1"/>
    <col min="1057" max="1057" width="6.5703125" style="2" bestFit="1" customWidth="1"/>
    <col min="1058" max="1058" width="6.28515625" style="2" customWidth="1"/>
    <col min="1059" max="1059" width="6.7109375" style="2" bestFit="1" customWidth="1"/>
    <col min="1060" max="1060" width="7.28515625" style="2" customWidth="1"/>
    <col min="1061" max="1061" width="3.7109375" style="2" bestFit="1" customWidth="1"/>
    <col min="1062" max="1062" width="6.28515625" style="2" customWidth="1"/>
    <col min="1063" max="1063" width="10.85546875" style="2" customWidth="1"/>
    <col min="1064" max="1280" width="9.140625" style="2"/>
    <col min="1281" max="1281" width="10" style="2" bestFit="1" customWidth="1"/>
    <col min="1282" max="1282" width="5.85546875" style="2" customWidth="1"/>
    <col min="1283" max="1283" width="7.5703125" style="2" customWidth="1"/>
    <col min="1284" max="1284" width="6.140625" style="2" customWidth="1"/>
    <col min="1285" max="1285" width="7" style="2" customWidth="1"/>
    <col min="1286" max="1286" width="6.28515625" style="2" customWidth="1"/>
    <col min="1287" max="1287" width="5" style="2" bestFit="1" customWidth="1"/>
    <col min="1288" max="1288" width="7.28515625" style="2" customWidth="1"/>
    <col min="1289" max="1289" width="5" style="2" bestFit="1" customWidth="1"/>
    <col min="1290" max="1290" width="7.28515625" style="2" customWidth="1"/>
    <col min="1291" max="1291" width="5" style="2" bestFit="1" customWidth="1"/>
    <col min="1292" max="1292" width="6.7109375" style="2" customWidth="1"/>
    <col min="1293" max="1293" width="5" style="2" bestFit="1" customWidth="1"/>
    <col min="1294" max="1294" width="6.42578125" style="2" customWidth="1"/>
    <col min="1295" max="1295" width="6.5703125" style="2" bestFit="1" customWidth="1"/>
    <col min="1296" max="1296" width="7.28515625" style="2" customWidth="1"/>
    <col min="1297" max="1297" width="5" style="2" bestFit="1" customWidth="1"/>
    <col min="1298" max="1298" width="6.42578125" style="2" customWidth="1"/>
    <col min="1299" max="1299" width="5" style="2" bestFit="1" customWidth="1"/>
    <col min="1300" max="1300" width="9" style="2" bestFit="1" customWidth="1"/>
    <col min="1301" max="1301" width="5" style="2" bestFit="1" customWidth="1"/>
    <col min="1302" max="1302" width="6.42578125" style="2" customWidth="1"/>
    <col min="1303" max="1303" width="6.5703125" style="2" bestFit="1" customWidth="1"/>
    <col min="1304" max="1304" width="5.85546875" style="2" customWidth="1"/>
    <col min="1305" max="1305" width="6.5703125" style="2" bestFit="1" customWidth="1"/>
    <col min="1306" max="1306" width="7" style="2" customWidth="1"/>
    <col min="1307" max="1307" width="5.140625" style="2" customWidth="1"/>
    <col min="1308" max="1308" width="6.42578125" style="2" customWidth="1"/>
    <col min="1309" max="1309" width="5.42578125" style="2" customWidth="1"/>
    <col min="1310" max="1310" width="9" style="2" bestFit="1" customWidth="1"/>
    <col min="1311" max="1311" width="5" style="2" bestFit="1" customWidth="1"/>
    <col min="1312" max="1312" width="6.7109375" style="2" customWidth="1"/>
    <col min="1313" max="1313" width="6.5703125" style="2" bestFit="1" customWidth="1"/>
    <col min="1314" max="1314" width="6.28515625" style="2" customWidth="1"/>
    <col min="1315" max="1315" width="6.7109375" style="2" bestFit="1" customWidth="1"/>
    <col min="1316" max="1316" width="7.28515625" style="2" customWidth="1"/>
    <col min="1317" max="1317" width="3.7109375" style="2" bestFit="1" customWidth="1"/>
    <col min="1318" max="1318" width="6.28515625" style="2" customWidth="1"/>
    <col min="1319" max="1319" width="10.85546875" style="2" customWidth="1"/>
    <col min="1320" max="1536" width="9.140625" style="2"/>
    <col min="1537" max="1537" width="10" style="2" bestFit="1" customWidth="1"/>
    <col min="1538" max="1538" width="5.85546875" style="2" customWidth="1"/>
    <col min="1539" max="1539" width="7.5703125" style="2" customWidth="1"/>
    <col min="1540" max="1540" width="6.140625" style="2" customWidth="1"/>
    <col min="1541" max="1541" width="7" style="2" customWidth="1"/>
    <col min="1542" max="1542" width="6.28515625" style="2" customWidth="1"/>
    <col min="1543" max="1543" width="5" style="2" bestFit="1" customWidth="1"/>
    <col min="1544" max="1544" width="7.28515625" style="2" customWidth="1"/>
    <col min="1545" max="1545" width="5" style="2" bestFit="1" customWidth="1"/>
    <col min="1546" max="1546" width="7.28515625" style="2" customWidth="1"/>
    <col min="1547" max="1547" width="5" style="2" bestFit="1" customWidth="1"/>
    <col min="1548" max="1548" width="6.7109375" style="2" customWidth="1"/>
    <col min="1549" max="1549" width="5" style="2" bestFit="1" customWidth="1"/>
    <col min="1550" max="1550" width="6.42578125" style="2" customWidth="1"/>
    <col min="1551" max="1551" width="6.5703125" style="2" bestFit="1" customWidth="1"/>
    <col min="1552" max="1552" width="7.28515625" style="2" customWidth="1"/>
    <col min="1553" max="1553" width="5" style="2" bestFit="1" customWidth="1"/>
    <col min="1554" max="1554" width="6.42578125" style="2" customWidth="1"/>
    <col min="1555" max="1555" width="5" style="2" bestFit="1" customWidth="1"/>
    <col min="1556" max="1556" width="9" style="2" bestFit="1" customWidth="1"/>
    <col min="1557" max="1557" width="5" style="2" bestFit="1" customWidth="1"/>
    <col min="1558" max="1558" width="6.42578125" style="2" customWidth="1"/>
    <col min="1559" max="1559" width="6.5703125" style="2" bestFit="1" customWidth="1"/>
    <col min="1560" max="1560" width="5.85546875" style="2" customWidth="1"/>
    <col min="1561" max="1561" width="6.5703125" style="2" bestFit="1" customWidth="1"/>
    <col min="1562" max="1562" width="7" style="2" customWidth="1"/>
    <col min="1563" max="1563" width="5.140625" style="2" customWidth="1"/>
    <col min="1564" max="1564" width="6.42578125" style="2" customWidth="1"/>
    <col min="1565" max="1565" width="5.42578125" style="2" customWidth="1"/>
    <col min="1566" max="1566" width="9" style="2" bestFit="1" customWidth="1"/>
    <col min="1567" max="1567" width="5" style="2" bestFit="1" customWidth="1"/>
    <col min="1568" max="1568" width="6.7109375" style="2" customWidth="1"/>
    <col min="1569" max="1569" width="6.5703125" style="2" bestFit="1" customWidth="1"/>
    <col min="1570" max="1570" width="6.28515625" style="2" customWidth="1"/>
    <col min="1571" max="1571" width="6.7109375" style="2" bestFit="1" customWidth="1"/>
    <col min="1572" max="1572" width="7.28515625" style="2" customWidth="1"/>
    <col min="1573" max="1573" width="3.7109375" style="2" bestFit="1" customWidth="1"/>
    <col min="1574" max="1574" width="6.28515625" style="2" customWidth="1"/>
    <col min="1575" max="1575" width="10.85546875" style="2" customWidth="1"/>
    <col min="1576" max="1792" width="9.140625" style="2"/>
    <col min="1793" max="1793" width="10" style="2" bestFit="1" customWidth="1"/>
    <col min="1794" max="1794" width="5.85546875" style="2" customWidth="1"/>
    <col min="1795" max="1795" width="7.5703125" style="2" customWidth="1"/>
    <col min="1796" max="1796" width="6.140625" style="2" customWidth="1"/>
    <col min="1797" max="1797" width="7" style="2" customWidth="1"/>
    <col min="1798" max="1798" width="6.28515625" style="2" customWidth="1"/>
    <col min="1799" max="1799" width="5" style="2" bestFit="1" customWidth="1"/>
    <col min="1800" max="1800" width="7.28515625" style="2" customWidth="1"/>
    <col min="1801" max="1801" width="5" style="2" bestFit="1" customWidth="1"/>
    <col min="1802" max="1802" width="7.28515625" style="2" customWidth="1"/>
    <col min="1803" max="1803" width="5" style="2" bestFit="1" customWidth="1"/>
    <col min="1804" max="1804" width="6.7109375" style="2" customWidth="1"/>
    <col min="1805" max="1805" width="5" style="2" bestFit="1" customWidth="1"/>
    <col min="1806" max="1806" width="6.42578125" style="2" customWidth="1"/>
    <col min="1807" max="1807" width="6.5703125" style="2" bestFit="1" customWidth="1"/>
    <col min="1808" max="1808" width="7.28515625" style="2" customWidth="1"/>
    <col min="1809" max="1809" width="5" style="2" bestFit="1" customWidth="1"/>
    <col min="1810" max="1810" width="6.42578125" style="2" customWidth="1"/>
    <col min="1811" max="1811" width="5" style="2" bestFit="1" customWidth="1"/>
    <col min="1812" max="1812" width="9" style="2" bestFit="1" customWidth="1"/>
    <col min="1813" max="1813" width="5" style="2" bestFit="1" customWidth="1"/>
    <col min="1814" max="1814" width="6.42578125" style="2" customWidth="1"/>
    <col min="1815" max="1815" width="6.5703125" style="2" bestFit="1" customWidth="1"/>
    <col min="1816" max="1816" width="5.85546875" style="2" customWidth="1"/>
    <col min="1817" max="1817" width="6.5703125" style="2" bestFit="1" customWidth="1"/>
    <col min="1818" max="1818" width="7" style="2" customWidth="1"/>
    <col min="1819" max="1819" width="5.140625" style="2" customWidth="1"/>
    <col min="1820" max="1820" width="6.42578125" style="2" customWidth="1"/>
    <col min="1821" max="1821" width="5.42578125" style="2" customWidth="1"/>
    <col min="1822" max="1822" width="9" style="2" bestFit="1" customWidth="1"/>
    <col min="1823" max="1823" width="5" style="2" bestFit="1" customWidth="1"/>
    <col min="1824" max="1824" width="6.7109375" style="2" customWidth="1"/>
    <col min="1825" max="1825" width="6.5703125" style="2" bestFit="1" customWidth="1"/>
    <col min="1826" max="1826" width="6.28515625" style="2" customWidth="1"/>
    <col min="1827" max="1827" width="6.7109375" style="2" bestFit="1" customWidth="1"/>
    <col min="1828" max="1828" width="7.28515625" style="2" customWidth="1"/>
    <col min="1829" max="1829" width="3.7109375" style="2" bestFit="1" customWidth="1"/>
    <col min="1830" max="1830" width="6.28515625" style="2" customWidth="1"/>
    <col min="1831" max="1831" width="10.85546875" style="2" customWidth="1"/>
    <col min="1832" max="2048" width="9.140625" style="2"/>
    <col min="2049" max="2049" width="10" style="2" bestFit="1" customWidth="1"/>
    <col min="2050" max="2050" width="5.85546875" style="2" customWidth="1"/>
    <col min="2051" max="2051" width="7.5703125" style="2" customWidth="1"/>
    <col min="2052" max="2052" width="6.140625" style="2" customWidth="1"/>
    <col min="2053" max="2053" width="7" style="2" customWidth="1"/>
    <col min="2054" max="2054" width="6.28515625" style="2" customWidth="1"/>
    <col min="2055" max="2055" width="5" style="2" bestFit="1" customWidth="1"/>
    <col min="2056" max="2056" width="7.28515625" style="2" customWidth="1"/>
    <col min="2057" max="2057" width="5" style="2" bestFit="1" customWidth="1"/>
    <col min="2058" max="2058" width="7.28515625" style="2" customWidth="1"/>
    <col min="2059" max="2059" width="5" style="2" bestFit="1" customWidth="1"/>
    <col min="2060" max="2060" width="6.7109375" style="2" customWidth="1"/>
    <col min="2061" max="2061" width="5" style="2" bestFit="1" customWidth="1"/>
    <col min="2062" max="2062" width="6.42578125" style="2" customWidth="1"/>
    <col min="2063" max="2063" width="6.5703125" style="2" bestFit="1" customWidth="1"/>
    <col min="2064" max="2064" width="7.28515625" style="2" customWidth="1"/>
    <col min="2065" max="2065" width="5" style="2" bestFit="1" customWidth="1"/>
    <col min="2066" max="2066" width="6.42578125" style="2" customWidth="1"/>
    <col min="2067" max="2067" width="5" style="2" bestFit="1" customWidth="1"/>
    <col min="2068" max="2068" width="9" style="2" bestFit="1" customWidth="1"/>
    <col min="2069" max="2069" width="5" style="2" bestFit="1" customWidth="1"/>
    <col min="2070" max="2070" width="6.42578125" style="2" customWidth="1"/>
    <col min="2071" max="2071" width="6.5703125" style="2" bestFit="1" customWidth="1"/>
    <col min="2072" max="2072" width="5.85546875" style="2" customWidth="1"/>
    <col min="2073" max="2073" width="6.5703125" style="2" bestFit="1" customWidth="1"/>
    <col min="2074" max="2074" width="7" style="2" customWidth="1"/>
    <col min="2075" max="2075" width="5.140625" style="2" customWidth="1"/>
    <col min="2076" max="2076" width="6.42578125" style="2" customWidth="1"/>
    <col min="2077" max="2077" width="5.42578125" style="2" customWidth="1"/>
    <col min="2078" max="2078" width="9" style="2" bestFit="1" customWidth="1"/>
    <col min="2079" max="2079" width="5" style="2" bestFit="1" customWidth="1"/>
    <col min="2080" max="2080" width="6.7109375" style="2" customWidth="1"/>
    <col min="2081" max="2081" width="6.5703125" style="2" bestFit="1" customWidth="1"/>
    <col min="2082" max="2082" width="6.28515625" style="2" customWidth="1"/>
    <col min="2083" max="2083" width="6.7109375" style="2" bestFit="1" customWidth="1"/>
    <col min="2084" max="2084" width="7.28515625" style="2" customWidth="1"/>
    <col min="2085" max="2085" width="3.7109375" style="2" bestFit="1" customWidth="1"/>
    <col min="2086" max="2086" width="6.28515625" style="2" customWidth="1"/>
    <col min="2087" max="2087" width="10.85546875" style="2" customWidth="1"/>
    <col min="2088" max="2304" width="9.140625" style="2"/>
    <col min="2305" max="2305" width="10" style="2" bestFit="1" customWidth="1"/>
    <col min="2306" max="2306" width="5.85546875" style="2" customWidth="1"/>
    <col min="2307" max="2307" width="7.5703125" style="2" customWidth="1"/>
    <col min="2308" max="2308" width="6.140625" style="2" customWidth="1"/>
    <col min="2309" max="2309" width="7" style="2" customWidth="1"/>
    <col min="2310" max="2310" width="6.28515625" style="2" customWidth="1"/>
    <col min="2311" max="2311" width="5" style="2" bestFit="1" customWidth="1"/>
    <col min="2312" max="2312" width="7.28515625" style="2" customWidth="1"/>
    <col min="2313" max="2313" width="5" style="2" bestFit="1" customWidth="1"/>
    <col min="2314" max="2314" width="7.28515625" style="2" customWidth="1"/>
    <col min="2315" max="2315" width="5" style="2" bestFit="1" customWidth="1"/>
    <col min="2316" max="2316" width="6.7109375" style="2" customWidth="1"/>
    <col min="2317" max="2317" width="5" style="2" bestFit="1" customWidth="1"/>
    <col min="2318" max="2318" width="6.42578125" style="2" customWidth="1"/>
    <col min="2319" max="2319" width="6.5703125" style="2" bestFit="1" customWidth="1"/>
    <col min="2320" max="2320" width="7.28515625" style="2" customWidth="1"/>
    <col min="2321" max="2321" width="5" style="2" bestFit="1" customWidth="1"/>
    <col min="2322" max="2322" width="6.42578125" style="2" customWidth="1"/>
    <col min="2323" max="2323" width="5" style="2" bestFit="1" customWidth="1"/>
    <col min="2324" max="2324" width="9" style="2" bestFit="1" customWidth="1"/>
    <col min="2325" max="2325" width="5" style="2" bestFit="1" customWidth="1"/>
    <col min="2326" max="2326" width="6.42578125" style="2" customWidth="1"/>
    <col min="2327" max="2327" width="6.5703125" style="2" bestFit="1" customWidth="1"/>
    <col min="2328" max="2328" width="5.85546875" style="2" customWidth="1"/>
    <col min="2329" max="2329" width="6.5703125" style="2" bestFit="1" customWidth="1"/>
    <col min="2330" max="2330" width="7" style="2" customWidth="1"/>
    <col min="2331" max="2331" width="5.140625" style="2" customWidth="1"/>
    <col min="2332" max="2332" width="6.42578125" style="2" customWidth="1"/>
    <col min="2333" max="2333" width="5.42578125" style="2" customWidth="1"/>
    <col min="2334" max="2334" width="9" style="2" bestFit="1" customWidth="1"/>
    <col min="2335" max="2335" width="5" style="2" bestFit="1" customWidth="1"/>
    <col min="2336" max="2336" width="6.7109375" style="2" customWidth="1"/>
    <col min="2337" max="2337" width="6.5703125" style="2" bestFit="1" customWidth="1"/>
    <col min="2338" max="2338" width="6.28515625" style="2" customWidth="1"/>
    <col min="2339" max="2339" width="6.7109375" style="2" bestFit="1" customWidth="1"/>
    <col min="2340" max="2340" width="7.28515625" style="2" customWidth="1"/>
    <col min="2341" max="2341" width="3.7109375" style="2" bestFit="1" customWidth="1"/>
    <col min="2342" max="2342" width="6.28515625" style="2" customWidth="1"/>
    <col min="2343" max="2343" width="10.85546875" style="2" customWidth="1"/>
    <col min="2344" max="2560" width="9.140625" style="2"/>
    <col min="2561" max="2561" width="10" style="2" bestFit="1" customWidth="1"/>
    <col min="2562" max="2562" width="5.85546875" style="2" customWidth="1"/>
    <col min="2563" max="2563" width="7.5703125" style="2" customWidth="1"/>
    <col min="2564" max="2564" width="6.140625" style="2" customWidth="1"/>
    <col min="2565" max="2565" width="7" style="2" customWidth="1"/>
    <col min="2566" max="2566" width="6.28515625" style="2" customWidth="1"/>
    <col min="2567" max="2567" width="5" style="2" bestFit="1" customWidth="1"/>
    <col min="2568" max="2568" width="7.28515625" style="2" customWidth="1"/>
    <col min="2569" max="2569" width="5" style="2" bestFit="1" customWidth="1"/>
    <col min="2570" max="2570" width="7.28515625" style="2" customWidth="1"/>
    <col min="2571" max="2571" width="5" style="2" bestFit="1" customWidth="1"/>
    <col min="2572" max="2572" width="6.7109375" style="2" customWidth="1"/>
    <col min="2573" max="2573" width="5" style="2" bestFit="1" customWidth="1"/>
    <col min="2574" max="2574" width="6.42578125" style="2" customWidth="1"/>
    <col min="2575" max="2575" width="6.5703125" style="2" bestFit="1" customWidth="1"/>
    <col min="2576" max="2576" width="7.28515625" style="2" customWidth="1"/>
    <col min="2577" max="2577" width="5" style="2" bestFit="1" customWidth="1"/>
    <col min="2578" max="2578" width="6.42578125" style="2" customWidth="1"/>
    <col min="2579" max="2579" width="5" style="2" bestFit="1" customWidth="1"/>
    <col min="2580" max="2580" width="9" style="2" bestFit="1" customWidth="1"/>
    <col min="2581" max="2581" width="5" style="2" bestFit="1" customWidth="1"/>
    <col min="2582" max="2582" width="6.42578125" style="2" customWidth="1"/>
    <col min="2583" max="2583" width="6.5703125" style="2" bestFit="1" customWidth="1"/>
    <col min="2584" max="2584" width="5.85546875" style="2" customWidth="1"/>
    <col min="2585" max="2585" width="6.5703125" style="2" bestFit="1" customWidth="1"/>
    <col min="2586" max="2586" width="7" style="2" customWidth="1"/>
    <col min="2587" max="2587" width="5.140625" style="2" customWidth="1"/>
    <col min="2588" max="2588" width="6.42578125" style="2" customWidth="1"/>
    <col min="2589" max="2589" width="5.42578125" style="2" customWidth="1"/>
    <col min="2590" max="2590" width="9" style="2" bestFit="1" customWidth="1"/>
    <col min="2591" max="2591" width="5" style="2" bestFit="1" customWidth="1"/>
    <col min="2592" max="2592" width="6.7109375" style="2" customWidth="1"/>
    <col min="2593" max="2593" width="6.5703125" style="2" bestFit="1" customWidth="1"/>
    <col min="2594" max="2594" width="6.28515625" style="2" customWidth="1"/>
    <col min="2595" max="2595" width="6.7109375" style="2" bestFit="1" customWidth="1"/>
    <col min="2596" max="2596" width="7.28515625" style="2" customWidth="1"/>
    <col min="2597" max="2597" width="3.7109375" style="2" bestFit="1" customWidth="1"/>
    <col min="2598" max="2598" width="6.28515625" style="2" customWidth="1"/>
    <col min="2599" max="2599" width="10.85546875" style="2" customWidth="1"/>
    <col min="2600" max="2816" width="9.140625" style="2"/>
    <col min="2817" max="2817" width="10" style="2" bestFit="1" customWidth="1"/>
    <col min="2818" max="2818" width="5.85546875" style="2" customWidth="1"/>
    <col min="2819" max="2819" width="7.5703125" style="2" customWidth="1"/>
    <col min="2820" max="2820" width="6.140625" style="2" customWidth="1"/>
    <col min="2821" max="2821" width="7" style="2" customWidth="1"/>
    <col min="2822" max="2822" width="6.28515625" style="2" customWidth="1"/>
    <col min="2823" max="2823" width="5" style="2" bestFit="1" customWidth="1"/>
    <col min="2824" max="2824" width="7.28515625" style="2" customWidth="1"/>
    <col min="2825" max="2825" width="5" style="2" bestFit="1" customWidth="1"/>
    <col min="2826" max="2826" width="7.28515625" style="2" customWidth="1"/>
    <col min="2827" max="2827" width="5" style="2" bestFit="1" customWidth="1"/>
    <col min="2828" max="2828" width="6.7109375" style="2" customWidth="1"/>
    <col min="2829" max="2829" width="5" style="2" bestFit="1" customWidth="1"/>
    <col min="2830" max="2830" width="6.42578125" style="2" customWidth="1"/>
    <col min="2831" max="2831" width="6.5703125" style="2" bestFit="1" customWidth="1"/>
    <col min="2832" max="2832" width="7.28515625" style="2" customWidth="1"/>
    <col min="2833" max="2833" width="5" style="2" bestFit="1" customWidth="1"/>
    <col min="2834" max="2834" width="6.42578125" style="2" customWidth="1"/>
    <col min="2835" max="2835" width="5" style="2" bestFit="1" customWidth="1"/>
    <col min="2836" max="2836" width="9" style="2" bestFit="1" customWidth="1"/>
    <col min="2837" max="2837" width="5" style="2" bestFit="1" customWidth="1"/>
    <col min="2838" max="2838" width="6.42578125" style="2" customWidth="1"/>
    <col min="2839" max="2839" width="6.5703125" style="2" bestFit="1" customWidth="1"/>
    <col min="2840" max="2840" width="5.85546875" style="2" customWidth="1"/>
    <col min="2841" max="2841" width="6.5703125" style="2" bestFit="1" customWidth="1"/>
    <col min="2842" max="2842" width="7" style="2" customWidth="1"/>
    <col min="2843" max="2843" width="5.140625" style="2" customWidth="1"/>
    <col min="2844" max="2844" width="6.42578125" style="2" customWidth="1"/>
    <col min="2845" max="2845" width="5.42578125" style="2" customWidth="1"/>
    <col min="2846" max="2846" width="9" style="2" bestFit="1" customWidth="1"/>
    <col min="2847" max="2847" width="5" style="2" bestFit="1" customWidth="1"/>
    <col min="2848" max="2848" width="6.7109375" style="2" customWidth="1"/>
    <col min="2849" max="2849" width="6.5703125" style="2" bestFit="1" customWidth="1"/>
    <col min="2850" max="2850" width="6.28515625" style="2" customWidth="1"/>
    <col min="2851" max="2851" width="6.7109375" style="2" bestFit="1" customWidth="1"/>
    <col min="2852" max="2852" width="7.28515625" style="2" customWidth="1"/>
    <col min="2853" max="2853" width="3.7109375" style="2" bestFit="1" customWidth="1"/>
    <col min="2854" max="2854" width="6.28515625" style="2" customWidth="1"/>
    <col min="2855" max="2855" width="10.85546875" style="2" customWidth="1"/>
    <col min="2856" max="3072" width="9.140625" style="2"/>
    <col min="3073" max="3073" width="10" style="2" bestFit="1" customWidth="1"/>
    <col min="3074" max="3074" width="5.85546875" style="2" customWidth="1"/>
    <col min="3075" max="3075" width="7.5703125" style="2" customWidth="1"/>
    <col min="3076" max="3076" width="6.140625" style="2" customWidth="1"/>
    <col min="3077" max="3077" width="7" style="2" customWidth="1"/>
    <col min="3078" max="3078" width="6.28515625" style="2" customWidth="1"/>
    <col min="3079" max="3079" width="5" style="2" bestFit="1" customWidth="1"/>
    <col min="3080" max="3080" width="7.28515625" style="2" customWidth="1"/>
    <col min="3081" max="3081" width="5" style="2" bestFit="1" customWidth="1"/>
    <col min="3082" max="3082" width="7.28515625" style="2" customWidth="1"/>
    <col min="3083" max="3083" width="5" style="2" bestFit="1" customWidth="1"/>
    <col min="3084" max="3084" width="6.7109375" style="2" customWidth="1"/>
    <col min="3085" max="3085" width="5" style="2" bestFit="1" customWidth="1"/>
    <col min="3086" max="3086" width="6.42578125" style="2" customWidth="1"/>
    <col min="3087" max="3087" width="6.5703125" style="2" bestFit="1" customWidth="1"/>
    <col min="3088" max="3088" width="7.28515625" style="2" customWidth="1"/>
    <col min="3089" max="3089" width="5" style="2" bestFit="1" customWidth="1"/>
    <col min="3090" max="3090" width="6.42578125" style="2" customWidth="1"/>
    <col min="3091" max="3091" width="5" style="2" bestFit="1" customWidth="1"/>
    <col min="3092" max="3092" width="9" style="2" bestFit="1" customWidth="1"/>
    <col min="3093" max="3093" width="5" style="2" bestFit="1" customWidth="1"/>
    <col min="3094" max="3094" width="6.42578125" style="2" customWidth="1"/>
    <col min="3095" max="3095" width="6.5703125" style="2" bestFit="1" customWidth="1"/>
    <col min="3096" max="3096" width="5.85546875" style="2" customWidth="1"/>
    <col min="3097" max="3097" width="6.5703125" style="2" bestFit="1" customWidth="1"/>
    <col min="3098" max="3098" width="7" style="2" customWidth="1"/>
    <col min="3099" max="3099" width="5.140625" style="2" customWidth="1"/>
    <col min="3100" max="3100" width="6.42578125" style="2" customWidth="1"/>
    <col min="3101" max="3101" width="5.42578125" style="2" customWidth="1"/>
    <col min="3102" max="3102" width="9" style="2" bestFit="1" customWidth="1"/>
    <col min="3103" max="3103" width="5" style="2" bestFit="1" customWidth="1"/>
    <col min="3104" max="3104" width="6.7109375" style="2" customWidth="1"/>
    <col min="3105" max="3105" width="6.5703125" style="2" bestFit="1" customWidth="1"/>
    <col min="3106" max="3106" width="6.28515625" style="2" customWidth="1"/>
    <col min="3107" max="3107" width="6.7109375" style="2" bestFit="1" customWidth="1"/>
    <col min="3108" max="3108" width="7.28515625" style="2" customWidth="1"/>
    <col min="3109" max="3109" width="3.7109375" style="2" bestFit="1" customWidth="1"/>
    <col min="3110" max="3110" width="6.28515625" style="2" customWidth="1"/>
    <col min="3111" max="3111" width="10.85546875" style="2" customWidth="1"/>
    <col min="3112" max="3328" width="9.140625" style="2"/>
    <col min="3329" max="3329" width="10" style="2" bestFit="1" customWidth="1"/>
    <col min="3330" max="3330" width="5.85546875" style="2" customWidth="1"/>
    <col min="3331" max="3331" width="7.5703125" style="2" customWidth="1"/>
    <col min="3332" max="3332" width="6.140625" style="2" customWidth="1"/>
    <col min="3333" max="3333" width="7" style="2" customWidth="1"/>
    <col min="3334" max="3334" width="6.28515625" style="2" customWidth="1"/>
    <col min="3335" max="3335" width="5" style="2" bestFit="1" customWidth="1"/>
    <col min="3336" max="3336" width="7.28515625" style="2" customWidth="1"/>
    <col min="3337" max="3337" width="5" style="2" bestFit="1" customWidth="1"/>
    <col min="3338" max="3338" width="7.28515625" style="2" customWidth="1"/>
    <col min="3339" max="3339" width="5" style="2" bestFit="1" customWidth="1"/>
    <col min="3340" max="3340" width="6.7109375" style="2" customWidth="1"/>
    <col min="3341" max="3341" width="5" style="2" bestFit="1" customWidth="1"/>
    <col min="3342" max="3342" width="6.42578125" style="2" customWidth="1"/>
    <col min="3343" max="3343" width="6.5703125" style="2" bestFit="1" customWidth="1"/>
    <col min="3344" max="3344" width="7.28515625" style="2" customWidth="1"/>
    <col min="3345" max="3345" width="5" style="2" bestFit="1" customWidth="1"/>
    <col min="3346" max="3346" width="6.42578125" style="2" customWidth="1"/>
    <col min="3347" max="3347" width="5" style="2" bestFit="1" customWidth="1"/>
    <col min="3348" max="3348" width="9" style="2" bestFit="1" customWidth="1"/>
    <col min="3349" max="3349" width="5" style="2" bestFit="1" customWidth="1"/>
    <col min="3350" max="3350" width="6.42578125" style="2" customWidth="1"/>
    <col min="3351" max="3351" width="6.5703125" style="2" bestFit="1" customWidth="1"/>
    <col min="3352" max="3352" width="5.85546875" style="2" customWidth="1"/>
    <col min="3353" max="3353" width="6.5703125" style="2" bestFit="1" customWidth="1"/>
    <col min="3354" max="3354" width="7" style="2" customWidth="1"/>
    <col min="3355" max="3355" width="5.140625" style="2" customWidth="1"/>
    <col min="3356" max="3356" width="6.42578125" style="2" customWidth="1"/>
    <col min="3357" max="3357" width="5.42578125" style="2" customWidth="1"/>
    <col min="3358" max="3358" width="9" style="2" bestFit="1" customWidth="1"/>
    <col min="3359" max="3359" width="5" style="2" bestFit="1" customWidth="1"/>
    <col min="3360" max="3360" width="6.7109375" style="2" customWidth="1"/>
    <col min="3361" max="3361" width="6.5703125" style="2" bestFit="1" customWidth="1"/>
    <col min="3362" max="3362" width="6.28515625" style="2" customWidth="1"/>
    <col min="3363" max="3363" width="6.7109375" style="2" bestFit="1" customWidth="1"/>
    <col min="3364" max="3364" width="7.28515625" style="2" customWidth="1"/>
    <col min="3365" max="3365" width="3.7109375" style="2" bestFit="1" customWidth="1"/>
    <col min="3366" max="3366" width="6.28515625" style="2" customWidth="1"/>
    <col min="3367" max="3367" width="10.85546875" style="2" customWidth="1"/>
    <col min="3368" max="3584" width="9.140625" style="2"/>
    <col min="3585" max="3585" width="10" style="2" bestFit="1" customWidth="1"/>
    <col min="3586" max="3586" width="5.85546875" style="2" customWidth="1"/>
    <col min="3587" max="3587" width="7.5703125" style="2" customWidth="1"/>
    <col min="3588" max="3588" width="6.140625" style="2" customWidth="1"/>
    <col min="3589" max="3589" width="7" style="2" customWidth="1"/>
    <col min="3590" max="3590" width="6.28515625" style="2" customWidth="1"/>
    <col min="3591" max="3591" width="5" style="2" bestFit="1" customWidth="1"/>
    <col min="3592" max="3592" width="7.28515625" style="2" customWidth="1"/>
    <col min="3593" max="3593" width="5" style="2" bestFit="1" customWidth="1"/>
    <col min="3594" max="3594" width="7.28515625" style="2" customWidth="1"/>
    <col min="3595" max="3595" width="5" style="2" bestFit="1" customWidth="1"/>
    <col min="3596" max="3596" width="6.7109375" style="2" customWidth="1"/>
    <col min="3597" max="3597" width="5" style="2" bestFit="1" customWidth="1"/>
    <col min="3598" max="3598" width="6.42578125" style="2" customWidth="1"/>
    <col min="3599" max="3599" width="6.5703125" style="2" bestFit="1" customWidth="1"/>
    <col min="3600" max="3600" width="7.28515625" style="2" customWidth="1"/>
    <col min="3601" max="3601" width="5" style="2" bestFit="1" customWidth="1"/>
    <col min="3602" max="3602" width="6.42578125" style="2" customWidth="1"/>
    <col min="3603" max="3603" width="5" style="2" bestFit="1" customWidth="1"/>
    <col min="3604" max="3604" width="9" style="2" bestFit="1" customWidth="1"/>
    <col min="3605" max="3605" width="5" style="2" bestFit="1" customWidth="1"/>
    <col min="3606" max="3606" width="6.42578125" style="2" customWidth="1"/>
    <col min="3607" max="3607" width="6.5703125" style="2" bestFit="1" customWidth="1"/>
    <col min="3608" max="3608" width="5.85546875" style="2" customWidth="1"/>
    <col min="3609" max="3609" width="6.5703125" style="2" bestFit="1" customWidth="1"/>
    <col min="3610" max="3610" width="7" style="2" customWidth="1"/>
    <col min="3611" max="3611" width="5.140625" style="2" customWidth="1"/>
    <col min="3612" max="3612" width="6.42578125" style="2" customWidth="1"/>
    <col min="3613" max="3613" width="5.42578125" style="2" customWidth="1"/>
    <col min="3614" max="3614" width="9" style="2" bestFit="1" customWidth="1"/>
    <col min="3615" max="3615" width="5" style="2" bestFit="1" customWidth="1"/>
    <col min="3616" max="3616" width="6.7109375" style="2" customWidth="1"/>
    <col min="3617" max="3617" width="6.5703125" style="2" bestFit="1" customWidth="1"/>
    <col min="3618" max="3618" width="6.28515625" style="2" customWidth="1"/>
    <col min="3619" max="3619" width="6.7109375" style="2" bestFit="1" customWidth="1"/>
    <col min="3620" max="3620" width="7.28515625" style="2" customWidth="1"/>
    <col min="3621" max="3621" width="3.7109375" style="2" bestFit="1" customWidth="1"/>
    <col min="3622" max="3622" width="6.28515625" style="2" customWidth="1"/>
    <col min="3623" max="3623" width="10.85546875" style="2" customWidth="1"/>
    <col min="3624" max="3840" width="9.140625" style="2"/>
    <col min="3841" max="3841" width="10" style="2" bestFit="1" customWidth="1"/>
    <col min="3842" max="3842" width="5.85546875" style="2" customWidth="1"/>
    <col min="3843" max="3843" width="7.5703125" style="2" customWidth="1"/>
    <col min="3844" max="3844" width="6.140625" style="2" customWidth="1"/>
    <col min="3845" max="3845" width="7" style="2" customWidth="1"/>
    <col min="3846" max="3846" width="6.28515625" style="2" customWidth="1"/>
    <col min="3847" max="3847" width="5" style="2" bestFit="1" customWidth="1"/>
    <col min="3848" max="3848" width="7.28515625" style="2" customWidth="1"/>
    <col min="3849" max="3849" width="5" style="2" bestFit="1" customWidth="1"/>
    <col min="3850" max="3850" width="7.28515625" style="2" customWidth="1"/>
    <col min="3851" max="3851" width="5" style="2" bestFit="1" customWidth="1"/>
    <col min="3852" max="3852" width="6.7109375" style="2" customWidth="1"/>
    <col min="3853" max="3853" width="5" style="2" bestFit="1" customWidth="1"/>
    <col min="3854" max="3854" width="6.42578125" style="2" customWidth="1"/>
    <col min="3855" max="3855" width="6.5703125" style="2" bestFit="1" customWidth="1"/>
    <col min="3856" max="3856" width="7.28515625" style="2" customWidth="1"/>
    <col min="3857" max="3857" width="5" style="2" bestFit="1" customWidth="1"/>
    <col min="3858" max="3858" width="6.42578125" style="2" customWidth="1"/>
    <col min="3859" max="3859" width="5" style="2" bestFit="1" customWidth="1"/>
    <col min="3860" max="3860" width="9" style="2" bestFit="1" customWidth="1"/>
    <col min="3861" max="3861" width="5" style="2" bestFit="1" customWidth="1"/>
    <col min="3862" max="3862" width="6.42578125" style="2" customWidth="1"/>
    <col min="3863" max="3863" width="6.5703125" style="2" bestFit="1" customWidth="1"/>
    <col min="3864" max="3864" width="5.85546875" style="2" customWidth="1"/>
    <col min="3865" max="3865" width="6.5703125" style="2" bestFit="1" customWidth="1"/>
    <col min="3866" max="3866" width="7" style="2" customWidth="1"/>
    <col min="3867" max="3867" width="5.140625" style="2" customWidth="1"/>
    <col min="3868" max="3868" width="6.42578125" style="2" customWidth="1"/>
    <col min="3869" max="3869" width="5.42578125" style="2" customWidth="1"/>
    <col min="3870" max="3870" width="9" style="2" bestFit="1" customWidth="1"/>
    <col min="3871" max="3871" width="5" style="2" bestFit="1" customWidth="1"/>
    <col min="3872" max="3872" width="6.7109375" style="2" customWidth="1"/>
    <col min="3873" max="3873" width="6.5703125" style="2" bestFit="1" customWidth="1"/>
    <col min="3874" max="3874" width="6.28515625" style="2" customWidth="1"/>
    <col min="3875" max="3875" width="6.7109375" style="2" bestFit="1" customWidth="1"/>
    <col min="3876" max="3876" width="7.28515625" style="2" customWidth="1"/>
    <col min="3877" max="3877" width="3.7109375" style="2" bestFit="1" customWidth="1"/>
    <col min="3878" max="3878" width="6.28515625" style="2" customWidth="1"/>
    <col min="3879" max="3879" width="10.85546875" style="2" customWidth="1"/>
    <col min="3880" max="4096" width="9.140625" style="2"/>
    <col min="4097" max="4097" width="10" style="2" bestFit="1" customWidth="1"/>
    <col min="4098" max="4098" width="5.85546875" style="2" customWidth="1"/>
    <col min="4099" max="4099" width="7.5703125" style="2" customWidth="1"/>
    <col min="4100" max="4100" width="6.140625" style="2" customWidth="1"/>
    <col min="4101" max="4101" width="7" style="2" customWidth="1"/>
    <col min="4102" max="4102" width="6.28515625" style="2" customWidth="1"/>
    <col min="4103" max="4103" width="5" style="2" bestFit="1" customWidth="1"/>
    <col min="4104" max="4104" width="7.28515625" style="2" customWidth="1"/>
    <col min="4105" max="4105" width="5" style="2" bestFit="1" customWidth="1"/>
    <col min="4106" max="4106" width="7.28515625" style="2" customWidth="1"/>
    <col min="4107" max="4107" width="5" style="2" bestFit="1" customWidth="1"/>
    <col min="4108" max="4108" width="6.7109375" style="2" customWidth="1"/>
    <col min="4109" max="4109" width="5" style="2" bestFit="1" customWidth="1"/>
    <col min="4110" max="4110" width="6.42578125" style="2" customWidth="1"/>
    <col min="4111" max="4111" width="6.5703125" style="2" bestFit="1" customWidth="1"/>
    <col min="4112" max="4112" width="7.28515625" style="2" customWidth="1"/>
    <col min="4113" max="4113" width="5" style="2" bestFit="1" customWidth="1"/>
    <col min="4114" max="4114" width="6.42578125" style="2" customWidth="1"/>
    <col min="4115" max="4115" width="5" style="2" bestFit="1" customWidth="1"/>
    <col min="4116" max="4116" width="9" style="2" bestFit="1" customWidth="1"/>
    <col min="4117" max="4117" width="5" style="2" bestFit="1" customWidth="1"/>
    <col min="4118" max="4118" width="6.42578125" style="2" customWidth="1"/>
    <col min="4119" max="4119" width="6.5703125" style="2" bestFit="1" customWidth="1"/>
    <col min="4120" max="4120" width="5.85546875" style="2" customWidth="1"/>
    <col min="4121" max="4121" width="6.5703125" style="2" bestFit="1" customWidth="1"/>
    <col min="4122" max="4122" width="7" style="2" customWidth="1"/>
    <col min="4123" max="4123" width="5.140625" style="2" customWidth="1"/>
    <col min="4124" max="4124" width="6.42578125" style="2" customWidth="1"/>
    <col min="4125" max="4125" width="5.42578125" style="2" customWidth="1"/>
    <col min="4126" max="4126" width="9" style="2" bestFit="1" customWidth="1"/>
    <col min="4127" max="4127" width="5" style="2" bestFit="1" customWidth="1"/>
    <col min="4128" max="4128" width="6.7109375" style="2" customWidth="1"/>
    <col min="4129" max="4129" width="6.5703125" style="2" bestFit="1" customWidth="1"/>
    <col min="4130" max="4130" width="6.28515625" style="2" customWidth="1"/>
    <col min="4131" max="4131" width="6.7109375" style="2" bestFit="1" customWidth="1"/>
    <col min="4132" max="4132" width="7.28515625" style="2" customWidth="1"/>
    <col min="4133" max="4133" width="3.7109375" style="2" bestFit="1" customWidth="1"/>
    <col min="4134" max="4134" width="6.28515625" style="2" customWidth="1"/>
    <col min="4135" max="4135" width="10.85546875" style="2" customWidth="1"/>
    <col min="4136" max="4352" width="9.140625" style="2"/>
    <col min="4353" max="4353" width="10" style="2" bestFit="1" customWidth="1"/>
    <col min="4354" max="4354" width="5.85546875" style="2" customWidth="1"/>
    <col min="4355" max="4355" width="7.5703125" style="2" customWidth="1"/>
    <col min="4356" max="4356" width="6.140625" style="2" customWidth="1"/>
    <col min="4357" max="4357" width="7" style="2" customWidth="1"/>
    <col min="4358" max="4358" width="6.28515625" style="2" customWidth="1"/>
    <col min="4359" max="4359" width="5" style="2" bestFit="1" customWidth="1"/>
    <col min="4360" max="4360" width="7.28515625" style="2" customWidth="1"/>
    <col min="4361" max="4361" width="5" style="2" bestFit="1" customWidth="1"/>
    <col min="4362" max="4362" width="7.28515625" style="2" customWidth="1"/>
    <col min="4363" max="4363" width="5" style="2" bestFit="1" customWidth="1"/>
    <col min="4364" max="4364" width="6.7109375" style="2" customWidth="1"/>
    <col min="4365" max="4365" width="5" style="2" bestFit="1" customWidth="1"/>
    <col min="4366" max="4366" width="6.42578125" style="2" customWidth="1"/>
    <col min="4367" max="4367" width="6.5703125" style="2" bestFit="1" customWidth="1"/>
    <col min="4368" max="4368" width="7.28515625" style="2" customWidth="1"/>
    <col min="4369" max="4369" width="5" style="2" bestFit="1" customWidth="1"/>
    <col min="4370" max="4370" width="6.42578125" style="2" customWidth="1"/>
    <col min="4371" max="4371" width="5" style="2" bestFit="1" customWidth="1"/>
    <col min="4372" max="4372" width="9" style="2" bestFit="1" customWidth="1"/>
    <col min="4373" max="4373" width="5" style="2" bestFit="1" customWidth="1"/>
    <col min="4374" max="4374" width="6.42578125" style="2" customWidth="1"/>
    <col min="4375" max="4375" width="6.5703125" style="2" bestFit="1" customWidth="1"/>
    <col min="4376" max="4376" width="5.85546875" style="2" customWidth="1"/>
    <col min="4377" max="4377" width="6.5703125" style="2" bestFit="1" customWidth="1"/>
    <col min="4378" max="4378" width="7" style="2" customWidth="1"/>
    <col min="4379" max="4379" width="5.140625" style="2" customWidth="1"/>
    <col min="4380" max="4380" width="6.42578125" style="2" customWidth="1"/>
    <col min="4381" max="4381" width="5.42578125" style="2" customWidth="1"/>
    <col min="4382" max="4382" width="9" style="2" bestFit="1" customWidth="1"/>
    <col min="4383" max="4383" width="5" style="2" bestFit="1" customWidth="1"/>
    <col min="4384" max="4384" width="6.7109375" style="2" customWidth="1"/>
    <col min="4385" max="4385" width="6.5703125" style="2" bestFit="1" customWidth="1"/>
    <col min="4386" max="4386" width="6.28515625" style="2" customWidth="1"/>
    <col min="4387" max="4387" width="6.7109375" style="2" bestFit="1" customWidth="1"/>
    <col min="4388" max="4388" width="7.28515625" style="2" customWidth="1"/>
    <col min="4389" max="4389" width="3.7109375" style="2" bestFit="1" customWidth="1"/>
    <col min="4390" max="4390" width="6.28515625" style="2" customWidth="1"/>
    <col min="4391" max="4391" width="10.85546875" style="2" customWidth="1"/>
    <col min="4392" max="4608" width="9.140625" style="2"/>
    <col min="4609" max="4609" width="10" style="2" bestFit="1" customWidth="1"/>
    <col min="4610" max="4610" width="5.85546875" style="2" customWidth="1"/>
    <col min="4611" max="4611" width="7.5703125" style="2" customWidth="1"/>
    <col min="4612" max="4612" width="6.140625" style="2" customWidth="1"/>
    <col min="4613" max="4613" width="7" style="2" customWidth="1"/>
    <col min="4614" max="4614" width="6.28515625" style="2" customWidth="1"/>
    <col min="4615" max="4615" width="5" style="2" bestFit="1" customWidth="1"/>
    <col min="4616" max="4616" width="7.28515625" style="2" customWidth="1"/>
    <col min="4617" max="4617" width="5" style="2" bestFit="1" customWidth="1"/>
    <col min="4618" max="4618" width="7.28515625" style="2" customWidth="1"/>
    <col min="4619" max="4619" width="5" style="2" bestFit="1" customWidth="1"/>
    <col min="4620" max="4620" width="6.7109375" style="2" customWidth="1"/>
    <col min="4621" max="4621" width="5" style="2" bestFit="1" customWidth="1"/>
    <col min="4622" max="4622" width="6.42578125" style="2" customWidth="1"/>
    <col min="4623" max="4623" width="6.5703125" style="2" bestFit="1" customWidth="1"/>
    <col min="4624" max="4624" width="7.28515625" style="2" customWidth="1"/>
    <col min="4625" max="4625" width="5" style="2" bestFit="1" customWidth="1"/>
    <col min="4626" max="4626" width="6.42578125" style="2" customWidth="1"/>
    <col min="4627" max="4627" width="5" style="2" bestFit="1" customWidth="1"/>
    <col min="4628" max="4628" width="9" style="2" bestFit="1" customWidth="1"/>
    <col min="4629" max="4629" width="5" style="2" bestFit="1" customWidth="1"/>
    <col min="4630" max="4630" width="6.42578125" style="2" customWidth="1"/>
    <col min="4631" max="4631" width="6.5703125" style="2" bestFit="1" customWidth="1"/>
    <col min="4632" max="4632" width="5.85546875" style="2" customWidth="1"/>
    <col min="4633" max="4633" width="6.5703125" style="2" bestFit="1" customWidth="1"/>
    <col min="4634" max="4634" width="7" style="2" customWidth="1"/>
    <col min="4635" max="4635" width="5.140625" style="2" customWidth="1"/>
    <col min="4636" max="4636" width="6.42578125" style="2" customWidth="1"/>
    <col min="4637" max="4637" width="5.42578125" style="2" customWidth="1"/>
    <col min="4638" max="4638" width="9" style="2" bestFit="1" customWidth="1"/>
    <col min="4639" max="4639" width="5" style="2" bestFit="1" customWidth="1"/>
    <col min="4640" max="4640" width="6.7109375" style="2" customWidth="1"/>
    <col min="4641" max="4641" width="6.5703125" style="2" bestFit="1" customWidth="1"/>
    <col min="4642" max="4642" width="6.28515625" style="2" customWidth="1"/>
    <col min="4643" max="4643" width="6.7109375" style="2" bestFit="1" customWidth="1"/>
    <col min="4644" max="4644" width="7.28515625" style="2" customWidth="1"/>
    <col min="4645" max="4645" width="3.7109375" style="2" bestFit="1" customWidth="1"/>
    <col min="4646" max="4646" width="6.28515625" style="2" customWidth="1"/>
    <col min="4647" max="4647" width="10.85546875" style="2" customWidth="1"/>
    <col min="4648" max="4864" width="9.140625" style="2"/>
    <col min="4865" max="4865" width="10" style="2" bestFit="1" customWidth="1"/>
    <col min="4866" max="4866" width="5.85546875" style="2" customWidth="1"/>
    <col min="4867" max="4867" width="7.5703125" style="2" customWidth="1"/>
    <col min="4868" max="4868" width="6.140625" style="2" customWidth="1"/>
    <col min="4869" max="4869" width="7" style="2" customWidth="1"/>
    <col min="4870" max="4870" width="6.28515625" style="2" customWidth="1"/>
    <col min="4871" max="4871" width="5" style="2" bestFit="1" customWidth="1"/>
    <col min="4872" max="4872" width="7.28515625" style="2" customWidth="1"/>
    <col min="4873" max="4873" width="5" style="2" bestFit="1" customWidth="1"/>
    <col min="4874" max="4874" width="7.28515625" style="2" customWidth="1"/>
    <col min="4875" max="4875" width="5" style="2" bestFit="1" customWidth="1"/>
    <col min="4876" max="4876" width="6.7109375" style="2" customWidth="1"/>
    <col min="4877" max="4877" width="5" style="2" bestFit="1" customWidth="1"/>
    <col min="4878" max="4878" width="6.42578125" style="2" customWidth="1"/>
    <col min="4879" max="4879" width="6.5703125" style="2" bestFit="1" customWidth="1"/>
    <col min="4880" max="4880" width="7.28515625" style="2" customWidth="1"/>
    <col min="4881" max="4881" width="5" style="2" bestFit="1" customWidth="1"/>
    <col min="4882" max="4882" width="6.42578125" style="2" customWidth="1"/>
    <col min="4883" max="4883" width="5" style="2" bestFit="1" customWidth="1"/>
    <col min="4884" max="4884" width="9" style="2" bestFit="1" customWidth="1"/>
    <col min="4885" max="4885" width="5" style="2" bestFit="1" customWidth="1"/>
    <col min="4886" max="4886" width="6.42578125" style="2" customWidth="1"/>
    <col min="4887" max="4887" width="6.5703125" style="2" bestFit="1" customWidth="1"/>
    <col min="4888" max="4888" width="5.85546875" style="2" customWidth="1"/>
    <col min="4889" max="4889" width="6.5703125" style="2" bestFit="1" customWidth="1"/>
    <col min="4890" max="4890" width="7" style="2" customWidth="1"/>
    <col min="4891" max="4891" width="5.140625" style="2" customWidth="1"/>
    <col min="4892" max="4892" width="6.42578125" style="2" customWidth="1"/>
    <col min="4893" max="4893" width="5.42578125" style="2" customWidth="1"/>
    <col min="4894" max="4894" width="9" style="2" bestFit="1" customWidth="1"/>
    <col min="4895" max="4895" width="5" style="2" bestFit="1" customWidth="1"/>
    <col min="4896" max="4896" width="6.7109375" style="2" customWidth="1"/>
    <col min="4897" max="4897" width="6.5703125" style="2" bestFit="1" customWidth="1"/>
    <col min="4898" max="4898" width="6.28515625" style="2" customWidth="1"/>
    <col min="4899" max="4899" width="6.7109375" style="2" bestFit="1" customWidth="1"/>
    <col min="4900" max="4900" width="7.28515625" style="2" customWidth="1"/>
    <col min="4901" max="4901" width="3.7109375" style="2" bestFit="1" customWidth="1"/>
    <col min="4902" max="4902" width="6.28515625" style="2" customWidth="1"/>
    <col min="4903" max="4903" width="10.85546875" style="2" customWidth="1"/>
    <col min="4904" max="5120" width="9.140625" style="2"/>
    <col min="5121" max="5121" width="10" style="2" bestFit="1" customWidth="1"/>
    <col min="5122" max="5122" width="5.85546875" style="2" customWidth="1"/>
    <col min="5123" max="5123" width="7.5703125" style="2" customWidth="1"/>
    <col min="5124" max="5124" width="6.140625" style="2" customWidth="1"/>
    <col min="5125" max="5125" width="7" style="2" customWidth="1"/>
    <col min="5126" max="5126" width="6.28515625" style="2" customWidth="1"/>
    <col min="5127" max="5127" width="5" style="2" bestFit="1" customWidth="1"/>
    <col min="5128" max="5128" width="7.28515625" style="2" customWidth="1"/>
    <col min="5129" max="5129" width="5" style="2" bestFit="1" customWidth="1"/>
    <col min="5130" max="5130" width="7.28515625" style="2" customWidth="1"/>
    <col min="5131" max="5131" width="5" style="2" bestFit="1" customWidth="1"/>
    <col min="5132" max="5132" width="6.7109375" style="2" customWidth="1"/>
    <col min="5133" max="5133" width="5" style="2" bestFit="1" customWidth="1"/>
    <col min="5134" max="5134" width="6.42578125" style="2" customWidth="1"/>
    <col min="5135" max="5135" width="6.5703125" style="2" bestFit="1" customWidth="1"/>
    <col min="5136" max="5136" width="7.28515625" style="2" customWidth="1"/>
    <col min="5137" max="5137" width="5" style="2" bestFit="1" customWidth="1"/>
    <col min="5138" max="5138" width="6.42578125" style="2" customWidth="1"/>
    <col min="5139" max="5139" width="5" style="2" bestFit="1" customWidth="1"/>
    <col min="5140" max="5140" width="9" style="2" bestFit="1" customWidth="1"/>
    <col min="5141" max="5141" width="5" style="2" bestFit="1" customWidth="1"/>
    <col min="5142" max="5142" width="6.42578125" style="2" customWidth="1"/>
    <col min="5143" max="5143" width="6.5703125" style="2" bestFit="1" customWidth="1"/>
    <col min="5144" max="5144" width="5.85546875" style="2" customWidth="1"/>
    <col min="5145" max="5145" width="6.5703125" style="2" bestFit="1" customWidth="1"/>
    <col min="5146" max="5146" width="7" style="2" customWidth="1"/>
    <col min="5147" max="5147" width="5.140625" style="2" customWidth="1"/>
    <col min="5148" max="5148" width="6.42578125" style="2" customWidth="1"/>
    <col min="5149" max="5149" width="5.42578125" style="2" customWidth="1"/>
    <col min="5150" max="5150" width="9" style="2" bestFit="1" customWidth="1"/>
    <col min="5151" max="5151" width="5" style="2" bestFit="1" customWidth="1"/>
    <col min="5152" max="5152" width="6.7109375" style="2" customWidth="1"/>
    <col min="5153" max="5153" width="6.5703125" style="2" bestFit="1" customWidth="1"/>
    <col min="5154" max="5154" width="6.28515625" style="2" customWidth="1"/>
    <col min="5155" max="5155" width="6.7109375" style="2" bestFit="1" customWidth="1"/>
    <col min="5156" max="5156" width="7.28515625" style="2" customWidth="1"/>
    <col min="5157" max="5157" width="3.7109375" style="2" bestFit="1" customWidth="1"/>
    <col min="5158" max="5158" width="6.28515625" style="2" customWidth="1"/>
    <col min="5159" max="5159" width="10.85546875" style="2" customWidth="1"/>
    <col min="5160" max="5376" width="9.140625" style="2"/>
    <col min="5377" max="5377" width="10" style="2" bestFit="1" customWidth="1"/>
    <col min="5378" max="5378" width="5.85546875" style="2" customWidth="1"/>
    <col min="5379" max="5379" width="7.5703125" style="2" customWidth="1"/>
    <col min="5380" max="5380" width="6.140625" style="2" customWidth="1"/>
    <col min="5381" max="5381" width="7" style="2" customWidth="1"/>
    <col min="5382" max="5382" width="6.28515625" style="2" customWidth="1"/>
    <col min="5383" max="5383" width="5" style="2" bestFit="1" customWidth="1"/>
    <col min="5384" max="5384" width="7.28515625" style="2" customWidth="1"/>
    <col min="5385" max="5385" width="5" style="2" bestFit="1" customWidth="1"/>
    <col min="5386" max="5386" width="7.28515625" style="2" customWidth="1"/>
    <col min="5387" max="5387" width="5" style="2" bestFit="1" customWidth="1"/>
    <col min="5388" max="5388" width="6.7109375" style="2" customWidth="1"/>
    <col min="5389" max="5389" width="5" style="2" bestFit="1" customWidth="1"/>
    <col min="5390" max="5390" width="6.42578125" style="2" customWidth="1"/>
    <col min="5391" max="5391" width="6.5703125" style="2" bestFit="1" customWidth="1"/>
    <col min="5392" max="5392" width="7.28515625" style="2" customWidth="1"/>
    <col min="5393" max="5393" width="5" style="2" bestFit="1" customWidth="1"/>
    <col min="5394" max="5394" width="6.42578125" style="2" customWidth="1"/>
    <col min="5395" max="5395" width="5" style="2" bestFit="1" customWidth="1"/>
    <col min="5396" max="5396" width="9" style="2" bestFit="1" customWidth="1"/>
    <col min="5397" max="5397" width="5" style="2" bestFit="1" customWidth="1"/>
    <col min="5398" max="5398" width="6.42578125" style="2" customWidth="1"/>
    <col min="5399" max="5399" width="6.5703125" style="2" bestFit="1" customWidth="1"/>
    <col min="5400" max="5400" width="5.85546875" style="2" customWidth="1"/>
    <col min="5401" max="5401" width="6.5703125" style="2" bestFit="1" customWidth="1"/>
    <col min="5402" max="5402" width="7" style="2" customWidth="1"/>
    <col min="5403" max="5403" width="5.140625" style="2" customWidth="1"/>
    <col min="5404" max="5404" width="6.42578125" style="2" customWidth="1"/>
    <col min="5405" max="5405" width="5.42578125" style="2" customWidth="1"/>
    <col min="5406" max="5406" width="9" style="2" bestFit="1" customWidth="1"/>
    <col min="5407" max="5407" width="5" style="2" bestFit="1" customWidth="1"/>
    <col min="5408" max="5408" width="6.7109375" style="2" customWidth="1"/>
    <col min="5409" max="5409" width="6.5703125" style="2" bestFit="1" customWidth="1"/>
    <col min="5410" max="5410" width="6.28515625" style="2" customWidth="1"/>
    <col min="5411" max="5411" width="6.7109375" style="2" bestFit="1" customWidth="1"/>
    <col min="5412" max="5412" width="7.28515625" style="2" customWidth="1"/>
    <col min="5413" max="5413" width="3.7109375" style="2" bestFit="1" customWidth="1"/>
    <col min="5414" max="5414" width="6.28515625" style="2" customWidth="1"/>
    <col min="5415" max="5415" width="10.85546875" style="2" customWidth="1"/>
    <col min="5416" max="5632" width="9.140625" style="2"/>
    <col min="5633" max="5633" width="10" style="2" bestFit="1" customWidth="1"/>
    <col min="5634" max="5634" width="5.85546875" style="2" customWidth="1"/>
    <col min="5635" max="5635" width="7.5703125" style="2" customWidth="1"/>
    <col min="5636" max="5636" width="6.140625" style="2" customWidth="1"/>
    <col min="5637" max="5637" width="7" style="2" customWidth="1"/>
    <col min="5638" max="5638" width="6.28515625" style="2" customWidth="1"/>
    <col min="5639" max="5639" width="5" style="2" bestFit="1" customWidth="1"/>
    <col min="5640" max="5640" width="7.28515625" style="2" customWidth="1"/>
    <col min="5641" max="5641" width="5" style="2" bestFit="1" customWidth="1"/>
    <col min="5642" max="5642" width="7.28515625" style="2" customWidth="1"/>
    <col min="5643" max="5643" width="5" style="2" bestFit="1" customWidth="1"/>
    <col min="5644" max="5644" width="6.7109375" style="2" customWidth="1"/>
    <col min="5645" max="5645" width="5" style="2" bestFit="1" customWidth="1"/>
    <col min="5646" max="5646" width="6.42578125" style="2" customWidth="1"/>
    <col min="5647" max="5647" width="6.5703125" style="2" bestFit="1" customWidth="1"/>
    <col min="5648" max="5648" width="7.28515625" style="2" customWidth="1"/>
    <col min="5649" max="5649" width="5" style="2" bestFit="1" customWidth="1"/>
    <col min="5650" max="5650" width="6.42578125" style="2" customWidth="1"/>
    <col min="5651" max="5651" width="5" style="2" bestFit="1" customWidth="1"/>
    <col min="5652" max="5652" width="9" style="2" bestFit="1" customWidth="1"/>
    <col min="5653" max="5653" width="5" style="2" bestFit="1" customWidth="1"/>
    <col min="5654" max="5654" width="6.42578125" style="2" customWidth="1"/>
    <col min="5655" max="5655" width="6.5703125" style="2" bestFit="1" customWidth="1"/>
    <col min="5656" max="5656" width="5.85546875" style="2" customWidth="1"/>
    <col min="5657" max="5657" width="6.5703125" style="2" bestFit="1" customWidth="1"/>
    <col min="5658" max="5658" width="7" style="2" customWidth="1"/>
    <col min="5659" max="5659" width="5.140625" style="2" customWidth="1"/>
    <col min="5660" max="5660" width="6.42578125" style="2" customWidth="1"/>
    <col min="5661" max="5661" width="5.42578125" style="2" customWidth="1"/>
    <col min="5662" max="5662" width="9" style="2" bestFit="1" customWidth="1"/>
    <col min="5663" max="5663" width="5" style="2" bestFit="1" customWidth="1"/>
    <col min="5664" max="5664" width="6.7109375" style="2" customWidth="1"/>
    <col min="5665" max="5665" width="6.5703125" style="2" bestFit="1" customWidth="1"/>
    <col min="5666" max="5666" width="6.28515625" style="2" customWidth="1"/>
    <col min="5667" max="5667" width="6.7109375" style="2" bestFit="1" customWidth="1"/>
    <col min="5668" max="5668" width="7.28515625" style="2" customWidth="1"/>
    <col min="5669" max="5669" width="3.7109375" style="2" bestFit="1" customWidth="1"/>
    <col min="5670" max="5670" width="6.28515625" style="2" customWidth="1"/>
    <col min="5671" max="5671" width="10.85546875" style="2" customWidth="1"/>
    <col min="5672" max="5888" width="9.140625" style="2"/>
    <col min="5889" max="5889" width="10" style="2" bestFit="1" customWidth="1"/>
    <col min="5890" max="5890" width="5.85546875" style="2" customWidth="1"/>
    <col min="5891" max="5891" width="7.5703125" style="2" customWidth="1"/>
    <col min="5892" max="5892" width="6.140625" style="2" customWidth="1"/>
    <col min="5893" max="5893" width="7" style="2" customWidth="1"/>
    <col min="5894" max="5894" width="6.28515625" style="2" customWidth="1"/>
    <col min="5895" max="5895" width="5" style="2" bestFit="1" customWidth="1"/>
    <col min="5896" max="5896" width="7.28515625" style="2" customWidth="1"/>
    <col min="5897" max="5897" width="5" style="2" bestFit="1" customWidth="1"/>
    <col min="5898" max="5898" width="7.28515625" style="2" customWidth="1"/>
    <col min="5899" max="5899" width="5" style="2" bestFit="1" customWidth="1"/>
    <col min="5900" max="5900" width="6.7109375" style="2" customWidth="1"/>
    <col min="5901" max="5901" width="5" style="2" bestFit="1" customWidth="1"/>
    <col min="5902" max="5902" width="6.42578125" style="2" customWidth="1"/>
    <col min="5903" max="5903" width="6.5703125" style="2" bestFit="1" customWidth="1"/>
    <col min="5904" max="5904" width="7.28515625" style="2" customWidth="1"/>
    <col min="5905" max="5905" width="5" style="2" bestFit="1" customWidth="1"/>
    <col min="5906" max="5906" width="6.42578125" style="2" customWidth="1"/>
    <col min="5907" max="5907" width="5" style="2" bestFit="1" customWidth="1"/>
    <col min="5908" max="5908" width="9" style="2" bestFit="1" customWidth="1"/>
    <col min="5909" max="5909" width="5" style="2" bestFit="1" customWidth="1"/>
    <col min="5910" max="5910" width="6.42578125" style="2" customWidth="1"/>
    <col min="5911" max="5911" width="6.5703125" style="2" bestFit="1" customWidth="1"/>
    <col min="5912" max="5912" width="5.85546875" style="2" customWidth="1"/>
    <col min="5913" max="5913" width="6.5703125" style="2" bestFit="1" customWidth="1"/>
    <col min="5914" max="5914" width="7" style="2" customWidth="1"/>
    <col min="5915" max="5915" width="5.140625" style="2" customWidth="1"/>
    <col min="5916" max="5916" width="6.42578125" style="2" customWidth="1"/>
    <col min="5917" max="5917" width="5.42578125" style="2" customWidth="1"/>
    <col min="5918" max="5918" width="9" style="2" bestFit="1" customWidth="1"/>
    <col min="5919" max="5919" width="5" style="2" bestFit="1" customWidth="1"/>
    <col min="5920" max="5920" width="6.7109375" style="2" customWidth="1"/>
    <col min="5921" max="5921" width="6.5703125" style="2" bestFit="1" customWidth="1"/>
    <col min="5922" max="5922" width="6.28515625" style="2" customWidth="1"/>
    <col min="5923" max="5923" width="6.7109375" style="2" bestFit="1" customWidth="1"/>
    <col min="5924" max="5924" width="7.28515625" style="2" customWidth="1"/>
    <col min="5925" max="5925" width="3.7109375" style="2" bestFit="1" customWidth="1"/>
    <col min="5926" max="5926" width="6.28515625" style="2" customWidth="1"/>
    <col min="5927" max="5927" width="10.85546875" style="2" customWidth="1"/>
    <col min="5928" max="6144" width="9.140625" style="2"/>
    <col min="6145" max="6145" width="10" style="2" bestFit="1" customWidth="1"/>
    <col min="6146" max="6146" width="5.85546875" style="2" customWidth="1"/>
    <col min="6147" max="6147" width="7.5703125" style="2" customWidth="1"/>
    <col min="6148" max="6148" width="6.140625" style="2" customWidth="1"/>
    <col min="6149" max="6149" width="7" style="2" customWidth="1"/>
    <col min="6150" max="6150" width="6.28515625" style="2" customWidth="1"/>
    <col min="6151" max="6151" width="5" style="2" bestFit="1" customWidth="1"/>
    <col min="6152" max="6152" width="7.28515625" style="2" customWidth="1"/>
    <col min="6153" max="6153" width="5" style="2" bestFit="1" customWidth="1"/>
    <col min="6154" max="6154" width="7.28515625" style="2" customWidth="1"/>
    <col min="6155" max="6155" width="5" style="2" bestFit="1" customWidth="1"/>
    <col min="6156" max="6156" width="6.7109375" style="2" customWidth="1"/>
    <col min="6157" max="6157" width="5" style="2" bestFit="1" customWidth="1"/>
    <col min="6158" max="6158" width="6.42578125" style="2" customWidth="1"/>
    <col min="6159" max="6159" width="6.5703125" style="2" bestFit="1" customWidth="1"/>
    <col min="6160" max="6160" width="7.28515625" style="2" customWidth="1"/>
    <col min="6161" max="6161" width="5" style="2" bestFit="1" customWidth="1"/>
    <col min="6162" max="6162" width="6.42578125" style="2" customWidth="1"/>
    <col min="6163" max="6163" width="5" style="2" bestFit="1" customWidth="1"/>
    <col min="6164" max="6164" width="9" style="2" bestFit="1" customWidth="1"/>
    <col min="6165" max="6165" width="5" style="2" bestFit="1" customWidth="1"/>
    <col min="6166" max="6166" width="6.42578125" style="2" customWidth="1"/>
    <col min="6167" max="6167" width="6.5703125" style="2" bestFit="1" customWidth="1"/>
    <col min="6168" max="6168" width="5.85546875" style="2" customWidth="1"/>
    <col min="6169" max="6169" width="6.5703125" style="2" bestFit="1" customWidth="1"/>
    <col min="6170" max="6170" width="7" style="2" customWidth="1"/>
    <col min="6171" max="6171" width="5.140625" style="2" customWidth="1"/>
    <col min="6172" max="6172" width="6.42578125" style="2" customWidth="1"/>
    <col min="6173" max="6173" width="5.42578125" style="2" customWidth="1"/>
    <col min="6174" max="6174" width="9" style="2" bestFit="1" customWidth="1"/>
    <col min="6175" max="6175" width="5" style="2" bestFit="1" customWidth="1"/>
    <col min="6176" max="6176" width="6.7109375" style="2" customWidth="1"/>
    <col min="6177" max="6177" width="6.5703125" style="2" bestFit="1" customWidth="1"/>
    <col min="6178" max="6178" width="6.28515625" style="2" customWidth="1"/>
    <col min="6179" max="6179" width="6.7109375" style="2" bestFit="1" customWidth="1"/>
    <col min="6180" max="6180" width="7.28515625" style="2" customWidth="1"/>
    <col min="6181" max="6181" width="3.7109375" style="2" bestFit="1" customWidth="1"/>
    <col min="6182" max="6182" width="6.28515625" style="2" customWidth="1"/>
    <col min="6183" max="6183" width="10.85546875" style="2" customWidth="1"/>
    <col min="6184" max="6400" width="9.140625" style="2"/>
    <col min="6401" max="6401" width="10" style="2" bestFit="1" customWidth="1"/>
    <col min="6402" max="6402" width="5.85546875" style="2" customWidth="1"/>
    <col min="6403" max="6403" width="7.5703125" style="2" customWidth="1"/>
    <col min="6404" max="6404" width="6.140625" style="2" customWidth="1"/>
    <col min="6405" max="6405" width="7" style="2" customWidth="1"/>
    <col min="6406" max="6406" width="6.28515625" style="2" customWidth="1"/>
    <col min="6407" max="6407" width="5" style="2" bestFit="1" customWidth="1"/>
    <col min="6408" max="6408" width="7.28515625" style="2" customWidth="1"/>
    <col min="6409" max="6409" width="5" style="2" bestFit="1" customWidth="1"/>
    <col min="6410" max="6410" width="7.28515625" style="2" customWidth="1"/>
    <col min="6411" max="6411" width="5" style="2" bestFit="1" customWidth="1"/>
    <col min="6412" max="6412" width="6.7109375" style="2" customWidth="1"/>
    <col min="6413" max="6413" width="5" style="2" bestFit="1" customWidth="1"/>
    <col min="6414" max="6414" width="6.42578125" style="2" customWidth="1"/>
    <col min="6415" max="6415" width="6.5703125" style="2" bestFit="1" customWidth="1"/>
    <col min="6416" max="6416" width="7.28515625" style="2" customWidth="1"/>
    <col min="6417" max="6417" width="5" style="2" bestFit="1" customWidth="1"/>
    <col min="6418" max="6418" width="6.42578125" style="2" customWidth="1"/>
    <col min="6419" max="6419" width="5" style="2" bestFit="1" customWidth="1"/>
    <col min="6420" max="6420" width="9" style="2" bestFit="1" customWidth="1"/>
    <col min="6421" max="6421" width="5" style="2" bestFit="1" customWidth="1"/>
    <col min="6422" max="6422" width="6.42578125" style="2" customWidth="1"/>
    <col min="6423" max="6423" width="6.5703125" style="2" bestFit="1" customWidth="1"/>
    <col min="6424" max="6424" width="5.85546875" style="2" customWidth="1"/>
    <col min="6425" max="6425" width="6.5703125" style="2" bestFit="1" customWidth="1"/>
    <col min="6426" max="6426" width="7" style="2" customWidth="1"/>
    <col min="6427" max="6427" width="5.140625" style="2" customWidth="1"/>
    <col min="6428" max="6428" width="6.42578125" style="2" customWidth="1"/>
    <col min="6429" max="6429" width="5.42578125" style="2" customWidth="1"/>
    <col min="6430" max="6430" width="9" style="2" bestFit="1" customWidth="1"/>
    <col min="6431" max="6431" width="5" style="2" bestFit="1" customWidth="1"/>
    <col min="6432" max="6432" width="6.7109375" style="2" customWidth="1"/>
    <col min="6433" max="6433" width="6.5703125" style="2" bestFit="1" customWidth="1"/>
    <col min="6434" max="6434" width="6.28515625" style="2" customWidth="1"/>
    <col min="6435" max="6435" width="6.7109375" style="2" bestFit="1" customWidth="1"/>
    <col min="6436" max="6436" width="7.28515625" style="2" customWidth="1"/>
    <col min="6437" max="6437" width="3.7109375" style="2" bestFit="1" customWidth="1"/>
    <col min="6438" max="6438" width="6.28515625" style="2" customWidth="1"/>
    <col min="6439" max="6439" width="10.85546875" style="2" customWidth="1"/>
    <col min="6440" max="6656" width="9.140625" style="2"/>
    <col min="6657" max="6657" width="10" style="2" bestFit="1" customWidth="1"/>
    <col min="6658" max="6658" width="5.85546875" style="2" customWidth="1"/>
    <col min="6659" max="6659" width="7.5703125" style="2" customWidth="1"/>
    <col min="6660" max="6660" width="6.140625" style="2" customWidth="1"/>
    <col min="6661" max="6661" width="7" style="2" customWidth="1"/>
    <col min="6662" max="6662" width="6.28515625" style="2" customWidth="1"/>
    <col min="6663" max="6663" width="5" style="2" bestFit="1" customWidth="1"/>
    <col min="6664" max="6664" width="7.28515625" style="2" customWidth="1"/>
    <col min="6665" max="6665" width="5" style="2" bestFit="1" customWidth="1"/>
    <col min="6666" max="6666" width="7.28515625" style="2" customWidth="1"/>
    <col min="6667" max="6667" width="5" style="2" bestFit="1" customWidth="1"/>
    <col min="6668" max="6668" width="6.7109375" style="2" customWidth="1"/>
    <col min="6669" max="6669" width="5" style="2" bestFit="1" customWidth="1"/>
    <col min="6670" max="6670" width="6.42578125" style="2" customWidth="1"/>
    <col min="6671" max="6671" width="6.5703125" style="2" bestFit="1" customWidth="1"/>
    <col min="6672" max="6672" width="7.28515625" style="2" customWidth="1"/>
    <col min="6673" max="6673" width="5" style="2" bestFit="1" customWidth="1"/>
    <col min="6674" max="6674" width="6.42578125" style="2" customWidth="1"/>
    <col min="6675" max="6675" width="5" style="2" bestFit="1" customWidth="1"/>
    <col min="6676" max="6676" width="9" style="2" bestFit="1" customWidth="1"/>
    <col min="6677" max="6677" width="5" style="2" bestFit="1" customWidth="1"/>
    <col min="6678" max="6678" width="6.42578125" style="2" customWidth="1"/>
    <col min="6679" max="6679" width="6.5703125" style="2" bestFit="1" customWidth="1"/>
    <col min="6680" max="6680" width="5.85546875" style="2" customWidth="1"/>
    <col min="6681" max="6681" width="6.5703125" style="2" bestFit="1" customWidth="1"/>
    <col min="6682" max="6682" width="7" style="2" customWidth="1"/>
    <col min="6683" max="6683" width="5.140625" style="2" customWidth="1"/>
    <col min="6684" max="6684" width="6.42578125" style="2" customWidth="1"/>
    <col min="6685" max="6685" width="5.42578125" style="2" customWidth="1"/>
    <col min="6686" max="6686" width="9" style="2" bestFit="1" customWidth="1"/>
    <col min="6687" max="6687" width="5" style="2" bestFit="1" customWidth="1"/>
    <col min="6688" max="6688" width="6.7109375" style="2" customWidth="1"/>
    <col min="6689" max="6689" width="6.5703125" style="2" bestFit="1" customWidth="1"/>
    <col min="6690" max="6690" width="6.28515625" style="2" customWidth="1"/>
    <col min="6691" max="6691" width="6.7109375" style="2" bestFit="1" customWidth="1"/>
    <col min="6692" max="6692" width="7.28515625" style="2" customWidth="1"/>
    <col min="6693" max="6693" width="3.7109375" style="2" bestFit="1" customWidth="1"/>
    <col min="6694" max="6694" width="6.28515625" style="2" customWidth="1"/>
    <col min="6695" max="6695" width="10.85546875" style="2" customWidth="1"/>
    <col min="6696" max="6912" width="9.140625" style="2"/>
    <col min="6913" max="6913" width="10" style="2" bestFit="1" customWidth="1"/>
    <col min="6914" max="6914" width="5.85546875" style="2" customWidth="1"/>
    <col min="6915" max="6915" width="7.5703125" style="2" customWidth="1"/>
    <col min="6916" max="6916" width="6.140625" style="2" customWidth="1"/>
    <col min="6917" max="6917" width="7" style="2" customWidth="1"/>
    <col min="6918" max="6918" width="6.28515625" style="2" customWidth="1"/>
    <col min="6919" max="6919" width="5" style="2" bestFit="1" customWidth="1"/>
    <col min="6920" max="6920" width="7.28515625" style="2" customWidth="1"/>
    <col min="6921" max="6921" width="5" style="2" bestFit="1" customWidth="1"/>
    <col min="6922" max="6922" width="7.28515625" style="2" customWidth="1"/>
    <col min="6923" max="6923" width="5" style="2" bestFit="1" customWidth="1"/>
    <col min="6924" max="6924" width="6.7109375" style="2" customWidth="1"/>
    <col min="6925" max="6925" width="5" style="2" bestFit="1" customWidth="1"/>
    <col min="6926" max="6926" width="6.42578125" style="2" customWidth="1"/>
    <col min="6927" max="6927" width="6.5703125" style="2" bestFit="1" customWidth="1"/>
    <col min="6928" max="6928" width="7.28515625" style="2" customWidth="1"/>
    <col min="6929" max="6929" width="5" style="2" bestFit="1" customWidth="1"/>
    <col min="6930" max="6930" width="6.42578125" style="2" customWidth="1"/>
    <col min="6931" max="6931" width="5" style="2" bestFit="1" customWidth="1"/>
    <col min="6932" max="6932" width="9" style="2" bestFit="1" customWidth="1"/>
    <col min="6933" max="6933" width="5" style="2" bestFit="1" customWidth="1"/>
    <col min="6934" max="6934" width="6.42578125" style="2" customWidth="1"/>
    <col min="6935" max="6935" width="6.5703125" style="2" bestFit="1" customWidth="1"/>
    <col min="6936" max="6936" width="5.85546875" style="2" customWidth="1"/>
    <col min="6937" max="6937" width="6.5703125" style="2" bestFit="1" customWidth="1"/>
    <col min="6938" max="6938" width="7" style="2" customWidth="1"/>
    <col min="6939" max="6939" width="5.140625" style="2" customWidth="1"/>
    <col min="6940" max="6940" width="6.42578125" style="2" customWidth="1"/>
    <col min="6941" max="6941" width="5.42578125" style="2" customWidth="1"/>
    <col min="6942" max="6942" width="9" style="2" bestFit="1" customWidth="1"/>
    <col min="6943" max="6943" width="5" style="2" bestFit="1" customWidth="1"/>
    <col min="6944" max="6944" width="6.7109375" style="2" customWidth="1"/>
    <col min="6945" max="6945" width="6.5703125" style="2" bestFit="1" customWidth="1"/>
    <col min="6946" max="6946" width="6.28515625" style="2" customWidth="1"/>
    <col min="6947" max="6947" width="6.7109375" style="2" bestFit="1" customWidth="1"/>
    <col min="6948" max="6948" width="7.28515625" style="2" customWidth="1"/>
    <col min="6949" max="6949" width="3.7109375" style="2" bestFit="1" customWidth="1"/>
    <col min="6950" max="6950" width="6.28515625" style="2" customWidth="1"/>
    <col min="6951" max="6951" width="10.85546875" style="2" customWidth="1"/>
    <col min="6952" max="7168" width="9.140625" style="2"/>
    <col min="7169" max="7169" width="10" style="2" bestFit="1" customWidth="1"/>
    <col min="7170" max="7170" width="5.85546875" style="2" customWidth="1"/>
    <col min="7171" max="7171" width="7.5703125" style="2" customWidth="1"/>
    <col min="7172" max="7172" width="6.140625" style="2" customWidth="1"/>
    <col min="7173" max="7173" width="7" style="2" customWidth="1"/>
    <col min="7174" max="7174" width="6.28515625" style="2" customWidth="1"/>
    <col min="7175" max="7175" width="5" style="2" bestFit="1" customWidth="1"/>
    <col min="7176" max="7176" width="7.28515625" style="2" customWidth="1"/>
    <col min="7177" max="7177" width="5" style="2" bestFit="1" customWidth="1"/>
    <col min="7178" max="7178" width="7.28515625" style="2" customWidth="1"/>
    <col min="7179" max="7179" width="5" style="2" bestFit="1" customWidth="1"/>
    <col min="7180" max="7180" width="6.7109375" style="2" customWidth="1"/>
    <col min="7181" max="7181" width="5" style="2" bestFit="1" customWidth="1"/>
    <col min="7182" max="7182" width="6.42578125" style="2" customWidth="1"/>
    <col min="7183" max="7183" width="6.5703125" style="2" bestFit="1" customWidth="1"/>
    <col min="7184" max="7184" width="7.28515625" style="2" customWidth="1"/>
    <col min="7185" max="7185" width="5" style="2" bestFit="1" customWidth="1"/>
    <col min="7186" max="7186" width="6.42578125" style="2" customWidth="1"/>
    <col min="7187" max="7187" width="5" style="2" bestFit="1" customWidth="1"/>
    <col min="7188" max="7188" width="9" style="2" bestFit="1" customWidth="1"/>
    <col min="7189" max="7189" width="5" style="2" bestFit="1" customWidth="1"/>
    <col min="7190" max="7190" width="6.42578125" style="2" customWidth="1"/>
    <col min="7191" max="7191" width="6.5703125" style="2" bestFit="1" customWidth="1"/>
    <col min="7192" max="7192" width="5.85546875" style="2" customWidth="1"/>
    <col min="7193" max="7193" width="6.5703125" style="2" bestFit="1" customWidth="1"/>
    <col min="7194" max="7194" width="7" style="2" customWidth="1"/>
    <col min="7195" max="7195" width="5.140625" style="2" customWidth="1"/>
    <col min="7196" max="7196" width="6.42578125" style="2" customWidth="1"/>
    <col min="7197" max="7197" width="5.42578125" style="2" customWidth="1"/>
    <col min="7198" max="7198" width="9" style="2" bestFit="1" customWidth="1"/>
    <col min="7199" max="7199" width="5" style="2" bestFit="1" customWidth="1"/>
    <col min="7200" max="7200" width="6.7109375" style="2" customWidth="1"/>
    <col min="7201" max="7201" width="6.5703125" style="2" bestFit="1" customWidth="1"/>
    <col min="7202" max="7202" width="6.28515625" style="2" customWidth="1"/>
    <col min="7203" max="7203" width="6.7109375" style="2" bestFit="1" customWidth="1"/>
    <col min="7204" max="7204" width="7.28515625" style="2" customWidth="1"/>
    <col min="7205" max="7205" width="3.7109375" style="2" bestFit="1" customWidth="1"/>
    <col min="7206" max="7206" width="6.28515625" style="2" customWidth="1"/>
    <col min="7207" max="7207" width="10.85546875" style="2" customWidth="1"/>
    <col min="7208" max="7424" width="9.140625" style="2"/>
    <col min="7425" max="7425" width="10" style="2" bestFit="1" customWidth="1"/>
    <col min="7426" max="7426" width="5.85546875" style="2" customWidth="1"/>
    <col min="7427" max="7427" width="7.5703125" style="2" customWidth="1"/>
    <col min="7428" max="7428" width="6.140625" style="2" customWidth="1"/>
    <col min="7429" max="7429" width="7" style="2" customWidth="1"/>
    <col min="7430" max="7430" width="6.28515625" style="2" customWidth="1"/>
    <col min="7431" max="7431" width="5" style="2" bestFit="1" customWidth="1"/>
    <col min="7432" max="7432" width="7.28515625" style="2" customWidth="1"/>
    <col min="7433" max="7433" width="5" style="2" bestFit="1" customWidth="1"/>
    <col min="7434" max="7434" width="7.28515625" style="2" customWidth="1"/>
    <col min="7435" max="7435" width="5" style="2" bestFit="1" customWidth="1"/>
    <col min="7436" max="7436" width="6.7109375" style="2" customWidth="1"/>
    <col min="7437" max="7437" width="5" style="2" bestFit="1" customWidth="1"/>
    <col min="7438" max="7438" width="6.42578125" style="2" customWidth="1"/>
    <col min="7439" max="7439" width="6.5703125" style="2" bestFit="1" customWidth="1"/>
    <col min="7440" max="7440" width="7.28515625" style="2" customWidth="1"/>
    <col min="7441" max="7441" width="5" style="2" bestFit="1" customWidth="1"/>
    <col min="7442" max="7442" width="6.42578125" style="2" customWidth="1"/>
    <col min="7443" max="7443" width="5" style="2" bestFit="1" customWidth="1"/>
    <col min="7444" max="7444" width="9" style="2" bestFit="1" customWidth="1"/>
    <col min="7445" max="7445" width="5" style="2" bestFit="1" customWidth="1"/>
    <col min="7446" max="7446" width="6.42578125" style="2" customWidth="1"/>
    <col min="7447" max="7447" width="6.5703125" style="2" bestFit="1" customWidth="1"/>
    <col min="7448" max="7448" width="5.85546875" style="2" customWidth="1"/>
    <col min="7449" max="7449" width="6.5703125" style="2" bestFit="1" customWidth="1"/>
    <col min="7450" max="7450" width="7" style="2" customWidth="1"/>
    <col min="7451" max="7451" width="5.140625" style="2" customWidth="1"/>
    <col min="7452" max="7452" width="6.42578125" style="2" customWidth="1"/>
    <col min="7453" max="7453" width="5.42578125" style="2" customWidth="1"/>
    <col min="7454" max="7454" width="9" style="2" bestFit="1" customWidth="1"/>
    <col min="7455" max="7455" width="5" style="2" bestFit="1" customWidth="1"/>
    <col min="7456" max="7456" width="6.7109375" style="2" customWidth="1"/>
    <col min="7457" max="7457" width="6.5703125" style="2" bestFit="1" customWidth="1"/>
    <col min="7458" max="7458" width="6.28515625" style="2" customWidth="1"/>
    <col min="7459" max="7459" width="6.7109375" style="2" bestFit="1" customWidth="1"/>
    <col min="7460" max="7460" width="7.28515625" style="2" customWidth="1"/>
    <col min="7461" max="7461" width="3.7109375" style="2" bestFit="1" customWidth="1"/>
    <col min="7462" max="7462" width="6.28515625" style="2" customWidth="1"/>
    <col min="7463" max="7463" width="10.85546875" style="2" customWidth="1"/>
    <col min="7464" max="7680" width="9.140625" style="2"/>
    <col min="7681" max="7681" width="10" style="2" bestFit="1" customWidth="1"/>
    <col min="7682" max="7682" width="5.85546875" style="2" customWidth="1"/>
    <col min="7683" max="7683" width="7.5703125" style="2" customWidth="1"/>
    <col min="7684" max="7684" width="6.140625" style="2" customWidth="1"/>
    <col min="7685" max="7685" width="7" style="2" customWidth="1"/>
    <col min="7686" max="7686" width="6.28515625" style="2" customWidth="1"/>
    <col min="7687" max="7687" width="5" style="2" bestFit="1" customWidth="1"/>
    <col min="7688" max="7688" width="7.28515625" style="2" customWidth="1"/>
    <col min="7689" max="7689" width="5" style="2" bestFit="1" customWidth="1"/>
    <col min="7690" max="7690" width="7.28515625" style="2" customWidth="1"/>
    <col min="7691" max="7691" width="5" style="2" bestFit="1" customWidth="1"/>
    <col min="7692" max="7692" width="6.7109375" style="2" customWidth="1"/>
    <col min="7693" max="7693" width="5" style="2" bestFit="1" customWidth="1"/>
    <col min="7694" max="7694" width="6.42578125" style="2" customWidth="1"/>
    <col min="7695" max="7695" width="6.5703125" style="2" bestFit="1" customWidth="1"/>
    <col min="7696" max="7696" width="7.28515625" style="2" customWidth="1"/>
    <col min="7697" max="7697" width="5" style="2" bestFit="1" customWidth="1"/>
    <col min="7698" max="7698" width="6.42578125" style="2" customWidth="1"/>
    <col min="7699" max="7699" width="5" style="2" bestFit="1" customWidth="1"/>
    <col min="7700" max="7700" width="9" style="2" bestFit="1" customWidth="1"/>
    <col min="7701" max="7701" width="5" style="2" bestFit="1" customWidth="1"/>
    <col min="7702" max="7702" width="6.42578125" style="2" customWidth="1"/>
    <col min="7703" max="7703" width="6.5703125" style="2" bestFit="1" customWidth="1"/>
    <col min="7704" max="7704" width="5.85546875" style="2" customWidth="1"/>
    <col min="7705" max="7705" width="6.5703125" style="2" bestFit="1" customWidth="1"/>
    <col min="7706" max="7706" width="7" style="2" customWidth="1"/>
    <col min="7707" max="7707" width="5.140625" style="2" customWidth="1"/>
    <col min="7708" max="7708" width="6.42578125" style="2" customWidth="1"/>
    <col min="7709" max="7709" width="5.42578125" style="2" customWidth="1"/>
    <col min="7710" max="7710" width="9" style="2" bestFit="1" customWidth="1"/>
    <col min="7711" max="7711" width="5" style="2" bestFit="1" customWidth="1"/>
    <col min="7712" max="7712" width="6.7109375" style="2" customWidth="1"/>
    <col min="7713" max="7713" width="6.5703125" style="2" bestFit="1" customWidth="1"/>
    <col min="7714" max="7714" width="6.28515625" style="2" customWidth="1"/>
    <col min="7715" max="7715" width="6.7109375" style="2" bestFit="1" customWidth="1"/>
    <col min="7716" max="7716" width="7.28515625" style="2" customWidth="1"/>
    <col min="7717" max="7717" width="3.7109375" style="2" bestFit="1" customWidth="1"/>
    <col min="7718" max="7718" width="6.28515625" style="2" customWidth="1"/>
    <col min="7719" max="7719" width="10.85546875" style="2" customWidth="1"/>
    <col min="7720" max="7936" width="9.140625" style="2"/>
    <col min="7937" max="7937" width="10" style="2" bestFit="1" customWidth="1"/>
    <col min="7938" max="7938" width="5.85546875" style="2" customWidth="1"/>
    <col min="7939" max="7939" width="7.5703125" style="2" customWidth="1"/>
    <col min="7940" max="7940" width="6.140625" style="2" customWidth="1"/>
    <col min="7941" max="7941" width="7" style="2" customWidth="1"/>
    <col min="7942" max="7942" width="6.28515625" style="2" customWidth="1"/>
    <col min="7943" max="7943" width="5" style="2" bestFit="1" customWidth="1"/>
    <col min="7944" max="7944" width="7.28515625" style="2" customWidth="1"/>
    <col min="7945" max="7945" width="5" style="2" bestFit="1" customWidth="1"/>
    <col min="7946" max="7946" width="7.28515625" style="2" customWidth="1"/>
    <col min="7947" max="7947" width="5" style="2" bestFit="1" customWidth="1"/>
    <col min="7948" max="7948" width="6.7109375" style="2" customWidth="1"/>
    <col min="7949" max="7949" width="5" style="2" bestFit="1" customWidth="1"/>
    <col min="7950" max="7950" width="6.42578125" style="2" customWidth="1"/>
    <col min="7951" max="7951" width="6.5703125" style="2" bestFit="1" customWidth="1"/>
    <col min="7952" max="7952" width="7.28515625" style="2" customWidth="1"/>
    <col min="7953" max="7953" width="5" style="2" bestFit="1" customWidth="1"/>
    <col min="7954" max="7954" width="6.42578125" style="2" customWidth="1"/>
    <col min="7955" max="7955" width="5" style="2" bestFit="1" customWidth="1"/>
    <col min="7956" max="7956" width="9" style="2" bestFit="1" customWidth="1"/>
    <col min="7957" max="7957" width="5" style="2" bestFit="1" customWidth="1"/>
    <col min="7958" max="7958" width="6.42578125" style="2" customWidth="1"/>
    <col min="7959" max="7959" width="6.5703125" style="2" bestFit="1" customWidth="1"/>
    <col min="7960" max="7960" width="5.85546875" style="2" customWidth="1"/>
    <col min="7961" max="7961" width="6.5703125" style="2" bestFit="1" customWidth="1"/>
    <col min="7962" max="7962" width="7" style="2" customWidth="1"/>
    <col min="7963" max="7963" width="5.140625" style="2" customWidth="1"/>
    <col min="7964" max="7964" width="6.42578125" style="2" customWidth="1"/>
    <col min="7965" max="7965" width="5.42578125" style="2" customWidth="1"/>
    <col min="7966" max="7966" width="9" style="2" bestFit="1" customWidth="1"/>
    <col min="7967" max="7967" width="5" style="2" bestFit="1" customWidth="1"/>
    <col min="7968" max="7968" width="6.7109375" style="2" customWidth="1"/>
    <col min="7969" max="7969" width="6.5703125" style="2" bestFit="1" customWidth="1"/>
    <col min="7970" max="7970" width="6.28515625" style="2" customWidth="1"/>
    <col min="7971" max="7971" width="6.7109375" style="2" bestFit="1" customWidth="1"/>
    <col min="7972" max="7972" width="7.28515625" style="2" customWidth="1"/>
    <col min="7973" max="7973" width="3.7109375" style="2" bestFit="1" customWidth="1"/>
    <col min="7974" max="7974" width="6.28515625" style="2" customWidth="1"/>
    <col min="7975" max="7975" width="10.85546875" style="2" customWidth="1"/>
    <col min="7976" max="8192" width="9.140625" style="2"/>
    <col min="8193" max="8193" width="10" style="2" bestFit="1" customWidth="1"/>
    <col min="8194" max="8194" width="5.85546875" style="2" customWidth="1"/>
    <col min="8195" max="8195" width="7.5703125" style="2" customWidth="1"/>
    <col min="8196" max="8196" width="6.140625" style="2" customWidth="1"/>
    <col min="8197" max="8197" width="7" style="2" customWidth="1"/>
    <col min="8198" max="8198" width="6.28515625" style="2" customWidth="1"/>
    <col min="8199" max="8199" width="5" style="2" bestFit="1" customWidth="1"/>
    <col min="8200" max="8200" width="7.28515625" style="2" customWidth="1"/>
    <col min="8201" max="8201" width="5" style="2" bestFit="1" customWidth="1"/>
    <col min="8202" max="8202" width="7.28515625" style="2" customWidth="1"/>
    <col min="8203" max="8203" width="5" style="2" bestFit="1" customWidth="1"/>
    <col min="8204" max="8204" width="6.7109375" style="2" customWidth="1"/>
    <col min="8205" max="8205" width="5" style="2" bestFit="1" customWidth="1"/>
    <col min="8206" max="8206" width="6.42578125" style="2" customWidth="1"/>
    <col min="8207" max="8207" width="6.5703125" style="2" bestFit="1" customWidth="1"/>
    <col min="8208" max="8208" width="7.28515625" style="2" customWidth="1"/>
    <col min="8209" max="8209" width="5" style="2" bestFit="1" customWidth="1"/>
    <col min="8210" max="8210" width="6.42578125" style="2" customWidth="1"/>
    <col min="8211" max="8211" width="5" style="2" bestFit="1" customWidth="1"/>
    <col min="8212" max="8212" width="9" style="2" bestFit="1" customWidth="1"/>
    <col min="8213" max="8213" width="5" style="2" bestFit="1" customWidth="1"/>
    <col min="8214" max="8214" width="6.42578125" style="2" customWidth="1"/>
    <col min="8215" max="8215" width="6.5703125" style="2" bestFit="1" customWidth="1"/>
    <col min="8216" max="8216" width="5.85546875" style="2" customWidth="1"/>
    <col min="8217" max="8217" width="6.5703125" style="2" bestFit="1" customWidth="1"/>
    <col min="8218" max="8218" width="7" style="2" customWidth="1"/>
    <col min="8219" max="8219" width="5.140625" style="2" customWidth="1"/>
    <col min="8220" max="8220" width="6.42578125" style="2" customWidth="1"/>
    <col min="8221" max="8221" width="5.42578125" style="2" customWidth="1"/>
    <col min="8222" max="8222" width="9" style="2" bestFit="1" customWidth="1"/>
    <col min="8223" max="8223" width="5" style="2" bestFit="1" customWidth="1"/>
    <col min="8224" max="8224" width="6.7109375" style="2" customWidth="1"/>
    <col min="8225" max="8225" width="6.5703125" style="2" bestFit="1" customWidth="1"/>
    <col min="8226" max="8226" width="6.28515625" style="2" customWidth="1"/>
    <col min="8227" max="8227" width="6.7109375" style="2" bestFit="1" customWidth="1"/>
    <col min="8228" max="8228" width="7.28515625" style="2" customWidth="1"/>
    <col min="8229" max="8229" width="3.7109375" style="2" bestFit="1" customWidth="1"/>
    <col min="8230" max="8230" width="6.28515625" style="2" customWidth="1"/>
    <col min="8231" max="8231" width="10.85546875" style="2" customWidth="1"/>
    <col min="8232" max="8448" width="9.140625" style="2"/>
    <col min="8449" max="8449" width="10" style="2" bestFit="1" customWidth="1"/>
    <col min="8450" max="8450" width="5.85546875" style="2" customWidth="1"/>
    <col min="8451" max="8451" width="7.5703125" style="2" customWidth="1"/>
    <col min="8452" max="8452" width="6.140625" style="2" customWidth="1"/>
    <col min="8453" max="8453" width="7" style="2" customWidth="1"/>
    <col min="8454" max="8454" width="6.28515625" style="2" customWidth="1"/>
    <col min="8455" max="8455" width="5" style="2" bestFit="1" customWidth="1"/>
    <col min="8456" max="8456" width="7.28515625" style="2" customWidth="1"/>
    <col min="8457" max="8457" width="5" style="2" bestFit="1" customWidth="1"/>
    <col min="8458" max="8458" width="7.28515625" style="2" customWidth="1"/>
    <col min="8459" max="8459" width="5" style="2" bestFit="1" customWidth="1"/>
    <col min="8460" max="8460" width="6.7109375" style="2" customWidth="1"/>
    <col min="8461" max="8461" width="5" style="2" bestFit="1" customWidth="1"/>
    <col min="8462" max="8462" width="6.42578125" style="2" customWidth="1"/>
    <col min="8463" max="8463" width="6.5703125" style="2" bestFit="1" customWidth="1"/>
    <col min="8464" max="8464" width="7.28515625" style="2" customWidth="1"/>
    <col min="8465" max="8465" width="5" style="2" bestFit="1" customWidth="1"/>
    <col min="8466" max="8466" width="6.42578125" style="2" customWidth="1"/>
    <col min="8467" max="8467" width="5" style="2" bestFit="1" customWidth="1"/>
    <col min="8468" max="8468" width="9" style="2" bestFit="1" customWidth="1"/>
    <col min="8469" max="8469" width="5" style="2" bestFit="1" customWidth="1"/>
    <col min="8470" max="8470" width="6.42578125" style="2" customWidth="1"/>
    <col min="8471" max="8471" width="6.5703125" style="2" bestFit="1" customWidth="1"/>
    <col min="8472" max="8472" width="5.85546875" style="2" customWidth="1"/>
    <col min="8473" max="8473" width="6.5703125" style="2" bestFit="1" customWidth="1"/>
    <col min="8474" max="8474" width="7" style="2" customWidth="1"/>
    <col min="8475" max="8475" width="5.140625" style="2" customWidth="1"/>
    <col min="8476" max="8476" width="6.42578125" style="2" customWidth="1"/>
    <col min="8477" max="8477" width="5.42578125" style="2" customWidth="1"/>
    <col min="8478" max="8478" width="9" style="2" bestFit="1" customWidth="1"/>
    <col min="8479" max="8479" width="5" style="2" bestFit="1" customWidth="1"/>
    <col min="8480" max="8480" width="6.7109375" style="2" customWidth="1"/>
    <col min="8481" max="8481" width="6.5703125" style="2" bestFit="1" customWidth="1"/>
    <col min="8482" max="8482" width="6.28515625" style="2" customWidth="1"/>
    <col min="8483" max="8483" width="6.7109375" style="2" bestFit="1" customWidth="1"/>
    <col min="8484" max="8484" width="7.28515625" style="2" customWidth="1"/>
    <col min="8485" max="8485" width="3.7109375" style="2" bestFit="1" customWidth="1"/>
    <col min="8486" max="8486" width="6.28515625" style="2" customWidth="1"/>
    <col min="8487" max="8487" width="10.85546875" style="2" customWidth="1"/>
    <col min="8488" max="8704" width="9.140625" style="2"/>
    <col min="8705" max="8705" width="10" style="2" bestFit="1" customWidth="1"/>
    <col min="8706" max="8706" width="5.85546875" style="2" customWidth="1"/>
    <col min="8707" max="8707" width="7.5703125" style="2" customWidth="1"/>
    <col min="8708" max="8708" width="6.140625" style="2" customWidth="1"/>
    <col min="8709" max="8709" width="7" style="2" customWidth="1"/>
    <col min="8710" max="8710" width="6.28515625" style="2" customWidth="1"/>
    <col min="8711" max="8711" width="5" style="2" bestFit="1" customWidth="1"/>
    <col min="8712" max="8712" width="7.28515625" style="2" customWidth="1"/>
    <col min="8713" max="8713" width="5" style="2" bestFit="1" customWidth="1"/>
    <col min="8714" max="8714" width="7.28515625" style="2" customWidth="1"/>
    <col min="8715" max="8715" width="5" style="2" bestFit="1" customWidth="1"/>
    <col min="8716" max="8716" width="6.7109375" style="2" customWidth="1"/>
    <col min="8717" max="8717" width="5" style="2" bestFit="1" customWidth="1"/>
    <col min="8718" max="8718" width="6.42578125" style="2" customWidth="1"/>
    <col min="8719" max="8719" width="6.5703125" style="2" bestFit="1" customWidth="1"/>
    <col min="8720" max="8720" width="7.28515625" style="2" customWidth="1"/>
    <col min="8721" max="8721" width="5" style="2" bestFit="1" customWidth="1"/>
    <col min="8722" max="8722" width="6.42578125" style="2" customWidth="1"/>
    <col min="8723" max="8723" width="5" style="2" bestFit="1" customWidth="1"/>
    <col min="8724" max="8724" width="9" style="2" bestFit="1" customWidth="1"/>
    <col min="8725" max="8725" width="5" style="2" bestFit="1" customWidth="1"/>
    <col min="8726" max="8726" width="6.42578125" style="2" customWidth="1"/>
    <col min="8727" max="8727" width="6.5703125" style="2" bestFit="1" customWidth="1"/>
    <col min="8728" max="8728" width="5.85546875" style="2" customWidth="1"/>
    <col min="8729" max="8729" width="6.5703125" style="2" bestFit="1" customWidth="1"/>
    <col min="8730" max="8730" width="7" style="2" customWidth="1"/>
    <col min="8731" max="8731" width="5.140625" style="2" customWidth="1"/>
    <col min="8732" max="8732" width="6.42578125" style="2" customWidth="1"/>
    <col min="8733" max="8733" width="5.42578125" style="2" customWidth="1"/>
    <col min="8734" max="8734" width="9" style="2" bestFit="1" customWidth="1"/>
    <col min="8735" max="8735" width="5" style="2" bestFit="1" customWidth="1"/>
    <col min="8736" max="8736" width="6.7109375" style="2" customWidth="1"/>
    <col min="8737" max="8737" width="6.5703125" style="2" bestFit="1" customWidth="1"/>
    <col min="8738" max="8738" width="6.28515625" style="2" customWidth="1"/>
    <col min="8739" max="8739" width="6.7109375" style="2" bestFit="1" customWidth="1"/>
    <col min="8740" max="8740" width="7.28515625" style="2" customWidth="1"/>
    <col min="8741" max="8741" width="3.7109375" style="2" bestFit="1" customWidth="1"/>
    <col min="8742" max="8742" width="6.28515625" style="2" customWidth="1"/>
    <col min="8743" max="8743" width="10.85546875" style="2" customWidth="1"/>
    <col min="8744" max="8960" width="9.140625" style="2"/>
    <col min="8961" max="8961" width="10" style="2" bestFit="1" customWidth="1"/>
    <col min="8962" max="8962" width="5.85546875" style="2" customWidth="1"/>
    <col min="8963" max="8963" width="7.5703125" style="2" customWidth="1"/>
    <col min="8964" max="8964" width="6.140625" style="2" customWidth="1"/>
    <col min="8965" max="8965" width="7" style="2" customWidth="1"/>
    <col min="8966" max="8966" width="6.28515625" style="2" customWidth="1"/>
    <col min="8967" max="8967" width="5" style="2" bestFit="1" customWidth="1"/>
    <col min="8968" max="8968" width="7.28515625" style="2" customWidth="1"/>
    <col min="8969" max="8969" width="5" style="2" bestFit="1" customWidth="1"/>
    <col min="8970" max="8970" width="7.28515625" style="2" customWidth="1"/>
    <col min="8971" max="8971" width="5" style="2" bestFit="1" customWidth="1"/>
    <col min="8972" max="8972" width="6.7109375" style="2" customWidth="1"/>
    <col min="8973" max="8973" width="5" style="2" bestFit="1" customWidth="1"/>
    <col min="8974" max="8974" width="6.42578125" style="2" customWidth="1"/>
    <col min="8975" max="8975" width="6.5703125" style="2" bestFit="1" customWidth="1"/>
    <col min="8976" max="8976" width="7.28515625" style="2" customWidth="1"/>
    <col min="8977" max="8977" width="5" style="2" bestFit="1" customWidth="1"/>
    <col min="8978" max="8978" width="6.42578125" style="2" customWidth="1"/>
    <col min="8979" max="8979" width="5" style="2" bestFit="1" customWidth="1"/>
    <col min="8980" max="8980" width="9" style="2" bestFit="1" customWidth="1"/>
    <col min="8981" max="8981" width="5" style="2" bestFit="1" customWidth="1"/>
    <col min="8982" max="8982" width="6.42578125" style="2" customWidth="1"/>
    <col min="8983" max="8983" width="6.5703125" style="2" bestFit="1" customWidth="1"/>
    <col min="8984" max="8984" width="5.85546875" style="2" customWidth="1"/>
    <col min="8985" max="8985" width="6.5703125" style="2" bestFit="1" customWidth="1"/>
    <col min="8986" max="8986" width="7" style="2" customWidth="1"/>
    <col min="8987" max="8987" width="5.140625" style="2" customWidth="1"/>
    <col min="8988" max="8988" width="6.42578125" style="2" customWidth="1"/>
    <col min="8989" max="8989" width="5.42578125" style="2" customWidth="1"/>
    <col min="8990" max="8990" width="9" style="2" bestFit="1" customWidth="1"/>
    <col min="8991" max="8991" width="5" style="2" bestFit="1" customWidth="1"/>
    <col min="8992" max="8992" width="6.7109375" style="2" customWidth="1"/>
    <col min="8993" max="8993" width="6.5703125" style="2" bestFit="1" customWidth="1"/>
    <col min="8994" max="8994" width="6.28515625" style="2" customWidth="1"/>
    <col min="8995" max="8995" width="6.7109375" style="2" bestFit="1" customWidth="1"/>
    <col min="8996" max="8996" width="7.28515625" style="2" customWidth="1"/>
    <col min="8997" max="8997" width="3.7109375" style="2" bestFit="1" customWidth="1"/>
    <col min="8998" max="8998" width="6.28515625" style="2" customWidth="1"/>
    <col min="8999" max="8999" width="10.85546875" style="2" customWidth="1"/>
    <col min="9000" max="9216" width="9.140625" style="2"/>
    <col min="9217" max="9217" width="10" style="2" bestFit="1" customWidth="1"/>
    <col min="9218" max="9218" width="5.85546875" style="2" customWidth="1"/>
    <col min="9219" max="9219" width="7.5703125" style="2" customWidth="1"/>
    <col min="9220" max="9220" width="6.140625" style="2" customWidth="1"/>
    <col min="9221" max="9221" width="7" style="2" customWidth="1"/>
    <col min="9222" max="9222" width="6.28515625" style="2" customWidth="1"/>
    <col min="9223" max="9223" width="5" style="2" bestFit="1" customWidth="1"/>
    <col min="9224" max="9224" width="7.28515625" style="2" customWidth="1"/>
    <col min="9225" max="9225" width="5" style="2" bestFit="1" customWidth="1"/>
    <col min="9226" max="9226" width="7.28515625" style="2" customWidth="1"/>
    <col min="9227" max="9227" width="5" style="2" bestFit="1" customWidth="1"/>
    <col min="9228" max="9228" width="6.7109375" style="2" customWidth="1"/>
    <col min="9229" max="9229" width="5" style="2" bestFit="1" customWidth="1"/>
    <col min="9230" max="9230" width="6.42578125" style="2" customWidth="1"/>
    <col min="9231" max="9231" width="6.5703125" style="2" bestFit="1" customWidth="1"/>
    <col min="9232" max="9232" width="7.28515625" style="2" customWidth="1"/>
    <col min="9233" max="9233" width="5" style="2" bestFit="1" customWidth="1"/>
    <col min="9234" max="9234" width="6.42578125" style="2" customWidth="1"/>
    <col min="9235" max="9235" width="5" style="2" bestFit="1" customWidth="1"/>
    <col min="9236" max="9236" width="9" style="2" bestFit="1" customWidth="1"/>
    <col min="9237" max="9237" width="5" style="2" bestFit="1" customWidth="1"/>
    <col min="9238" max="9238" width="6.42578125" style="2" customWidth="1"/>
    <col min="9239" max="9239" width="6.5703125" style="2" bestFit="1" customWidth="1"/>
    <col min="9240" max="9240" width="5.85546875" style="2" customWidth="1"/>
    <col min="9241" max="9241" width="6.5703125" style="2" bestFit="1" customWidth="1"/>
    <col min="9242" max="9242" width="7" style="2" customWidth="1"/>
    <col min="9243" max="9243" width="5.140625" style="2" customWidth="1"/>
    <col min="9244" max="9244" width="6.42578125" style="2" customWidth="1"/>
    <col min="9245" max="9245" width="5.42578125" style="2" customWidth="1"/>
    <col min="9246" max="9246" width="9" style="2" bestFit="1" customWidth="1"/>
    <col min="9247" max="9247" width="5" style="2" bestFit="1" customWidth="1"/>
    <col min="9248" max="9248" width="6.7109375" style="2" customWidth="1"/>
    <col min="9249" max="9249" width="6.5703125" style="2" bestFit="1" customWidth="1"/>
    <col min="9250" max="9250" width="6.28515625" style="2" customWidth="1"/>
    <col min="9251" max="9251" width="6.7109375" style="2" bestFit="1" customWidth="1"/>
    <col min="9252" max="9252" width="7.28515625" style="2" customWidth="1"/>
    <col min="9253" max="9253" width="3.7109375" style="2" bestFit="1" customWidth="1"/>
    <col min="9254" max="9254" width="6.28515625" style="2" customWidth="1"/>
    <col min="9255" max="9255" width="10.85546875" style="2" customWidth="1"/>
    <col min="9256" max="9472" width="9.140625" style="2"/>
    <col min="9473" max="9473" width="10" style="2" bestFit="1" customWidth="1"/>
    <col min="9474" max="9474" width="5.85546875" style="2" customWidth="1"/>
    <col min="9475" max="9475" width="7.5703125" style="2" customWidth="1"/>
    <col min="9476" max="9476" width="6.140625" style="2" customWidth="1"/>
    <col min="9477" max="9477" width="7" style="2" customWidth="1"/>
    <col min="9478" max="9478" width="6.28515625" style="2" customWidth="1"/>
    <col min="9479" max="9479" width="5" style="2" bestFit="1" customWidth="1"/>
    <col min="9480" max="9480" width="7.28515625" style="2" customWidth="1"/>
    <col min="9481" max="9481" width="5" style="2" bestFit="1" customWidth="1"/>
    <col min="9482" max="9482" width="7.28515625" style="2" customWidth="1"/>
    <col min="9483" max="9483" width="5" style="2" bestFit="1" customWidth="1"/>
    <col min="9484" max="9484" width="6.7109375" style="2" customWidth="1"/>
    <col min="9485" max="9485" width="5" style="2" bestFit="1" customWidth="1"/>
    <col min="9486" max="9486" width="6.42578125" style="2" customWidth="1"/>
    <col min="9487" max="9487" width="6.5703125" style="2" bestFit="1" customWidth="1"/>
    <col min="9488" max="9488" width="7.28515625" style="2" customWidth="1"/>
    <col min="9489" max="9489" width="5" style="2" bestFit="1" customWidth="1"/>
    <col min="9490" max="9490" width="6.42578125" style="2" customWidth="1"/>
    <col min="9491" max="9491" width="5" style="2" bestFit="1" customWidth="1"/>
    <col min="9492" max="9492" width="9" style="2" bestFit="1" customWidth="1"/>
    <col min="9493" max="9493" width="5" style="2" bestFit="1" customWidth="1"/>
    <col min="9494" max="9494" width="6.42578125" style="2" customWidth="1"/>
    <col min="9495" max="9495" width="6.5703125" style="2" bestFit="1" customWidth="1"/>
    <col min="9496" max="9496" width="5.85546875" style="2" customWidth="1"/>
    <col min="9497" max="9497" width="6.5703125" style="2" bestFit="1" customWidth="1"/>
    <col min="9498" max="9498" width="7" style="2" customWidth="1"/>
    <col min="9499" max="9499" width="5.140625" style="2" customWidth="1"/>
    <col min="9500" max="9500" width="6.42578125" style="2" customWidth="1"/>
    <col min="9501" max="9501" width="5.42578125" style="2" customWidth="1"/>
    <col min="9502" max="9502" width="9" style="2" bestFit="1" customWidth="1"/>
    <col min="9503" max="9503" width="5" style="2" bestFit="1" customWidth="1"/>
    <col min="9504" max="9504" width="6.7109375" style="2" customWidth="1"/>
    <col min="9505" max="9505" width="6.5703125" style="2" bestFit="1" customWidth="1"/>
    <col min="9506" max="9506" width="6.28515625" style="2" customWidth="1"/>
    <col min="9507" max="9507" width="6.7109375" style="2" bestFit="1" customWidth="1"/>
    <col min="9508" max="9508" width="7.28515625" style="2" customWidth="1"/>
    <col min="9509" max="9509" width="3.7109375" style="2" bestFit="1" customWidth="1"/>
    <col min="9510" max="9510" width="6.28515625" style="2" customWidth="1"/>
    <col min="9511" max="9511" width="10.85546875" style="2" customWidth="1"/>
    <col min="9512" max="9728" width="9.140625" style="2"/>
    <col min="9729" max="9729" width="10" style="2" bestFit="1" customWidth="1"/>
    <col min="9730" max="9730" width="5.85546875" style="2" customWidth="1"/>
    <col min="9731" max="9731" width="7.5703125" style="2" customWidth="1"/>
    <col min="9732" max="9732" width="6.140625" style="2" customWidth="1"/>
    <col min="9733" max="9733" width="7" style="2" customWidth="1"/>
    <col min="9734" max="9734" width="6.28515625" style="2" customWidth="1"/>
    <col min="9735" max="9735" width="5" style="2" bestFit="1" customWidth="1"/>
    <col min="9736" max="9736" width="7.28515625" style="2" customWidth="1"/>
    <col min="9737" max="9737" width="5" style="2" bestFit="1" customWidth="1"/>
    <col min="9738" max="9738" width="7.28515625" style="2" customWidth="1"/>
    <col min="9739" max="9739" width="5" style="2" bestFit="1" customWidth="1"/>
    <col min="9740" max="9740" width="6.7109375" style="2" customWidth="1"/>
    <col min="9741" max="9741" width="5" style="2" bestFit="1" customWidth="1"/>
    <col min="9742" max="9742" width="6.42578125" style="2" customWidth="1"/>
    <col min="9743" max="9743" width="6.5703125" style="2" bestFit="1" customWidth="1"/>
    <col min="9744" max="9744" width="7.28515625" style="2" customWidth="1"/>
    <col min="9745" max="9745" width="5" style="2" bestFit="1" customWidth="1"/>
    <col min="9746" max="9746" width="6.42578125" style="2" customWidth="1"/>
    <col min="9747" max="9747" width="5" style="2" bestFit="1" customWidth="1"/>
    <col min="9748" max="9748" width="9" style="2" bestFit="1" customWidth="1"/>
    <col min="9749" max="9749" width="5" style="2" bestFit="1" customWidth="1"/>
    <col min="9750" max="9750" width="6.42578125" style="2" customWidth="1"/>
    <col min="9751" max="9751" width="6.5703125" style="2" bestFit="1" customWidth="1"/>
    <col min="9752" max="9752" width="5.85546875" style="2" customWidth="1"/>
    <col min="9753" max="9753" width="6.5703125" style="2" bestFit="1" customWidth="1"/>
    <col min="9754" max="9754" width="7" style="2" customWidth="1"/>
    <col min="9755" max="9755" width="5.140625" style="2" customWidth="1"/>
    <col min="9756" max="9756" width="6.42578125" style="2" customWidth="1"/>
    <col min="9757" max="9757" width="5.42578125" style="2" customWidth="1"/>
    <col min="9758" max="9758" width="9" style="2" bestFit="1" customWidth="1"/>
    <col min="9759" max="9759" width="5" style="2" bestFit="1" customWidth="1"/>
    <col min="9760" max="9760" width="6.7109375" style="2" customWidth="1"/>
    <col min="9761" max="9761" width="6.5703125" style="2" bestFit="1" customWidth="1"/>
    <col min="9762" max="9762" width="6.28515625" style="2" customWidth="1"/>
    <col min="9763" max="9763" width="6.7109375" style="2" bestFit="1" customWidth="1"/>
    <col min="9764" max="9764" width="7.28515625" style="2" customWidth="1"/>
    <col min="9765" max="9765" width="3.7109375" style="2" bestFit="1" customWidth="1"/>
    <col min="9766" max="9766" width="6.28515625" style="2" customWidth="1"/>
    <col min="9767" max="9767" width="10.85546875" style="2" customWidth="1"/>
    <col min="9768" max="9984" width="9.140625" style="2"/>
    <col min="9985" max="9985" width="10" style="2" bestFit="1" customWidth="1"/>
    <col min="9986" max="9986" width="5.85546875" style="2" customWidth="1"/>
    <col min="9987" max="9987" width="7.5703125" style="2" customWidth="1"/>
    <col min="9988" max="9988" width="6.140625" style="2" customWidth="1"/>
    <col min="9989" max="9989" width="7" style="2" customWidth="1"/>
    <col min="9990" max="9990" width="6.28515625" style="2" customWidth="1"/>
    <col min="9991" max="9991" width="5" style="2" bestFit="1" customWidth="1"/>
    <col min="9992" max="9992" width="7.28515625" style="2" customWidth="1"/>
    <col min="9993" max="9993" width="5" style="2" bestFit="1" customWidth="1"/>
    <col min="9994" max="9994" width="7.28515625" style="2" customWidth="1"/>
    <col min="9995" max="9995" width="5" style="2" bestFit="1" customWidth="1"/>
    <col min="9996" max="9996" width="6.7109375" style="2" customWidth="1"/>
    <col min="9997" max="9997" width="5" style="2" bestFit="1" customWidth="1"/>
    <col min="9998" max="9998" width="6.42578125" style="2" customWidth="1"/>
    <col min="9999" max="9999" width="6.5703125" style="2" bestFit="1" customWidth="1"/>
    <col min="10000" max="10000" width="7.28515625" style="2" customWidth="1"/>
    <col min="10001" max="10001" width="5" style="2" bestFit="1" customWidth="1"/>
    <col min="10002" max="10002" width="6.42578125" style="2" customWidth="1"/>
    <col min="10003" max="10003" width="5" style="2" bestFit="1" customWidth="1"/>
    <col min="10004" max="10004" width="9" style="2" bestFit="1" customWidth="1"/>
    <col min="10005" max="10005" width="5" style="2" bestFit="1" customWidth="1"/>
    <col min="10006" max="10006" width="6.42578125" style="2" customWidth="1"/>
    <col min="10007" max="10007" width="6.5703125" style="2" bestFit="1" customWidth="1"/>
    <col min="10008" max="10008" width="5.85546875" style="2" customWidth="1"/>
    <col min="10009" max="10009" width="6.5703125" style="2" bestFit="1" customWidth="1"/>
    <col min="10010" max="10010" width="7" style="2" customWidth="1"/>
    <col min="10011" max="10011" width="5.140625" style="2" customWidth="1"/>
    <col min="10012" max="10012" width="6.42578125" style="2" customWidth="1"/>
    <col min="10013" max="10013" width="5.42578125" style="2" customWidth="1"/>
    <col min="10014" max="10014" width="9" style="2" bestFit="1" customWidth="1"/>
    <col min="10015" max="10015" width="5" style="2" bestFit="1" customWidth="1"/>
    <col min="10016" max="10016" width="6.7109375" style="2" customWidth="1"/>
    <col min="10017" max="10017" width="6.5703125" style="2" bestFit="1" customWidth="1"/>
    <col min="10018" max="10018" width="6.28515625" style="2" customWidth="1"/>
    <col min="10019" max="10019" width="6.7109375" style="2" bestFit="1" customWidth="1"/>
    <col min="10020" max="10020" width="7.28515625" style="2" customWidth="1"/>
    <col min="10021" max="10021" width="3.7109375" style="2" bestFit="1" customWidth="1"/>
    <col min="10022" max="10022" width="6.28515625" style="2" customWidth="1"/>
    <col min="10023" max="10023" width="10.85546875" style="2" customWidth="1"/>
    <col min="10024" max="10240" width="9.140625" style="2"/>
    <col min="10241" max="10241" width="10" style="2" bestFit="1" customWidth="1"/>
    <col min="10242" max="10242" width="5.85546875" style="2" customWidth="1"/>
    <col min="10243" max="10243" width="7.5703125" style="2" customWidth="1"/>
    <col min="10244" max="10244" width="6.140625" style="2" customWidth="1"/>
    <col min="10245" max="10245" width="7" style="2" customWidth="1"/>
    <col min="10246" max="10246" width="6.28515625" style="2" customWidth="1"/>
    <col min="10247" max="10247" width="5" style="2" bestFit="1" customWidth="1"/>
    <col min="10248" max="10248" width="7.28515625" style="2" customWidth="1"/>
    <col min="10249" max="10249" width="5" style="2" bestFit="1" customWidth="1"/>
    <col min="10250" max="10250" width="7.28515625" style="2" customWidth="1"/>
    <col min="10251" max="10251" width="5" style="2" bestFit="1" customWidth="1"/>
    <col min="10252" max="10252" width="6.7109375" style="2" customWidth="1"/>
    <col min="10253" max="10253" width="5" style="2" bestFit="1" customWidth="1"/>
    <col min="10254" max="10254" width="6.42578125" style="2" customWidth="1"/>
    <col min="10255" max="10255" width="6.5703125" style="2" bestFit="1" customWidth="1"/>
    <col min="10256" max="10256" width="7.28515625" style="2" customWidth="1"/>
    <col min="10257" max="10257" width="5" style="2" bestFit="1" customWidth="1"/>
    <col min="10258" max="10258" width="6.42578125" style="2" customWidth="1"/>
    <col min="10259" max="10259" width="5" style="2" bestFit="1" customWidth="1"/>
    <col min="10260" max="10260" width="9" style="2" bestFit="1" customWidth="1"/>
    <col min="10261" max="10261" width="5" style="2" bestFit="1" customWidth="1"/>
    <col min="10262" max="10262" width="6.42578125" style="2" customWidth="1"/>
    <col min="10263" max="10263" width="6.5703125" style="2" bestFit="1" customWidth="1"/>
    <col min="10264" max="10264" width="5.85546875" style="2" customWidth="1"/>
    <col min="10265" max="10265" width="6.5703125" style="2" bestFit="1" customWidth="1"/>
    <col min="10266" max="10266" width="7" style="2" customWidth="1"/>
    <col min="10267" max="10267" width="5.140625" style="2" customWidth="1"/>
    <col min="10268" max="10268" width="6.42578125" style="2" customWidth="1"/>
    <col min="10269" max="10269" width="5.42578125" style="2" customWidth="1"/>
    <col min="10270" max="10270" width="9" style="2" bestFit="1" customWidth="1"/>
    <col min="10271" max="10271" width="5" style="2" bestFit="1" customWidth="1"/>
    <col min="10272" max="10272" width="6.7109375" style="2" customWidth="1"/>
    <col min="10273" max="10273" width="6.5703125" style="2" bestFit="1" customWidth="1"/>
    <col min="10274" max="10274" width="6.28515625" style="2" customWidth="1"/>
    <col min="10275" max="10275" width="6.7109375" style="2" bestFit="1" customWidth="1"/>
    <col min="10276" max="10276" width="7.28515625" style="2" customWidth="1"/>
    <col min="10277" max="10277" width="3.7109375" style="2" bestFit="1" customWidth="1"/>
    <col min="10278" max="10278" width="6.28515625" style="2" customWidth="1"/>
    <col min="10279" max="10279" width="10.85546875" style="2" customWidth="1"/>
    <col min="10280" max="10496" width="9.140625" style="2"/>
    <col min="10497" max="10497" width="10" style="2" bestFit="1" customWidth="1"/>
    <col min="10498" max="10498" width="5.85546875" style="2" customWidth="1"/>
    <col min="10499" max="10499" width="7.5703125" style="2" customWidth="1"/>
    <col min="10500" max="10500" width="6.140625" style="2" customWidth="1"/>
    <col min="10501" max="10501" width="7" style="2" customWidth="1"/>
    <col min="10502" max="10502" width="6.28515625" style="2" customWidth="1"/>
    <col min="10503" max="10503" width="5" style="2" bestFit="1" customWidth="1"/>
    <col min="10504" max="10504" width="7.28515625" style="2" customWidth="1"/>
    <col min="10505" max="10505" width="5" style="2" bestFit="1" customWidth="1"/>
    <col min="10506" max="10506" width="7.28515625" style="2" customWidth="1"/>
    <col min="10507" max="10507" width="5" style="2" bestFit="1" customWidth="1"/>
    <col min="10508" max="10508" width="6.7109375" style="2" customWidth="1"/>
    <col min="10509" max="10509" width="5" style="2" bestFit="1" customWidth="1"/>
    <col min="10510" max="10510" width="6.42578125" style="2" customWidth="1"/>
    <col min="10511" max="10511" width="6.5703125" style="2" bestFit="1" customWidth="1"/>
    <col min="10512" max="10512" width="7.28515625" style="2" customWidth="1"/>
    <col min="10513" max="10513" width="5" style="2" bestFit="1" customWidth="1"/>
    <col min="10514" max="10514" width="6.42578125" style="2" customWidth="1"/>
    <col min="10515" max="10515" width="5" style="2" bestFit="1" customWidth="1"/>
    <col min="10516" max="10516" width="9" style="2" bestFit="1" customWidth="1"/>
    <col min="10517" max="10517" width="5" style="2" bestFit="1" customWidth="1"/>
    <col min="10518" max="10518" width="6.42578125" style="2" customWidth="1"/>
    <col min="10519" max="10519" width="6.5703125" style="2" bestFit="1" customWidth="1"/>
    <col min="10520" max="10520" width="5.85546875" style="2" customWidth="1"/>
    <col min="10521" max="10521" width="6.5703125" style="2" bestFit="1" customWidth="1"/>
    <col min="10522" max="10522" width="7" style="2" customWidth="1"/>
    <col min="10523" max="10523" width="5.140625" style="2" customWidth="1"/>
    <col min="10524" max="10524" width="6.42578125" style="2" customWidth="1"/>
    <col min="10525" max="10525" width="5.42578125" style="2" customWidth="1"/>
    <col min="10526" max="10526" width="9" style="2" bestFit="1" customWidth="1"/>
    <col min="10527" max="10527" width="5" style="2" bestFit="1" customWidth="1"/>
    <col min="10528" max="10528" width="6.7109375" style="2" customWidth="1"/>
    <col min="10529" max="10529" width="6.5703125" style="2" bestFit="1" customWidth="1"/>
    <col min="10530" max="10530" width="6.28515625" style="2" customWidth="1"/>
    <col min="10531" max="10531" width="6.7109375" style="2" bestFit="1" customWidth="1"/>
    <col min="10532" max="10532" width="7.28515625" style="2" customWidth="1"/>
    <col min="10533" max="10533" width="3.7109375" style="2" bestFit="1" customWidth="1"/>
    <col min="10534" max="10534" width="6.28515625" style="2" customWidth="1"/>
    <col min="10535" max="10535" width="10.85546875" style="2" customWidth="1"/>
    <col min="10536" max="10752" width="9.140625" style="2"/>
    <col min="10753" max="10753" width="10" style="2" bestFit="1" customWidth="1"/>
    <col min="10754" max="10754" width="5.85546875" style="2" customWidth="1"/>
    <col min="10755" max="10755" width="7.5703125" style="2" customWidth="1"/>
    <col min="10756" max="10756" width="6.140625" style="2" customWidth="1"/>
    <col min="10757" max="10757" width="7" style="2" customWidth="1"/>
    <col min="10758" max="10758" width="6.28515625" style="2" customWidth="1"/>
    <col min="10759" max="10759" width="5" style="2" bestFit="1" customWidth="1"/>
    <col min="10760" max="10760" width="7.28515625" style="2" customWidth="1"/>
    <col min="10761" max="10761" width="5" style="2" bestFit="1" customWidth="1"/>
    <col min="10762" max="10762" width="7.28515625" style="2" customWidth="1"/>
    <col min="10763" max="10763" width="5" style="2" bestFit="1" customWidth="1"/>
    <col min="10764" max="10764" width="6.7109375" style="2" customWidth="1"/>
    <col min="10765" max="10765" width="5" style="2" bestFit="1" customWidth="1"/>
    <col min="10766" max="10766" width="6.42578125" style="2" customWidth="1"/>
    <col min="10767" max="10767" width="6.5703125" style="2" bestFit="1" customWidth="1"/>
    <col min="10768" max="10768" width="7.28515625" style="2" customWidth="1"/>
    <col min="10769" max="10769" width="5" style="2" bestFit="1" customWidth="1"/>
    <col min="10770" max="10770" width="6.42578125" style="2" customWidth="1"/>
    <col min="10771" max="10771" width="5" style="2" bestFit="1" customWidth="1"/>
    <col min="10772" max="10772" width="9" style="2" bestFit="1" customWidth="1"/>
    <col min="10773" max="10773" width="5" style="2" bestFit="1" customWidth="1"/>
    <col min="10774" max="10774" width="6.42578125" style="2" customWidth="1"/>
    <col min="10775" max="10775" width="6.5703125" style="2" bestFit="1" customWidth="1"/>
    <col min="10776" max="10776" width="5.85546875" style="2" customWidth="1"/>
    <col min="10777" max="10777" width="6.5703125" style="2" bestFit="1" customWidth="1"/>
    <col min="10778" max="10778" width="7" style="2" customWidth="1"/>
    <col min="10779" max="10779" width="5.140625" style="2" customWidth="1"/>
    <col min="10780" max="10780" width="6.42578125" style="2" customWidth="1"/>
    <col min="10781" max="10781" width="5.42578125" style="2" customWidth="1"/>
    <col min="10782" max="10782" width="9" style="2" bestFit="1" customWidth="1"/>
    <col min="10783" max="10783" width="5" style="2" bestFit="1" customWidth="1"/>
    <col min="10784" max="10784" width="6.7109375" style="2" customWidth="1"/>
    <col min="10785" max="10785" width="6.5703125" style="2" bestFit="1" customWidth="1"/>
    <col min="10786" max="10786" width="6.28515625" style="2" customWidth="1"/>
    <col min="10787" max="10787" width="6.7109375" style="2" bestFit="1" customWidth="1"/>
    <col min="10788" max="10788" width="7.28515625" style="2" customWidth="1"/>
    <col min="10789" max="10789" width="3.7109375" style="2" bestFit="1" customWidth="1"/>
    <col min="10790" max="10790" width="6.28515625" style="2" customWidth="1"/>
    <col min="10791" max="10791" width="10.85546875" style="2" customWidth="1"/>
    <col min="10792" max="11008" width="9.140625" style="2"/>
    <col min="11009" max="11009" width="10" style="2" bestFit="1" customWidth="1"/>
    <col min="11010" max="11010" width="5.85546875" style="2" customWidth="1"/>
    <col min="11011" max="11011" width="7.5703125" style="2" customWidth="1"/>
    <col min="11012" max="11012" width="6.140625" style="2" customWidth="1"/>
    <col min="11013" max="11013" width="7" style="2" customWidth="1"/>
    <col min="11014" max="11014" width="6.28515625" style="2" customWidth="1"/>
    <col min="11015" max="11015" width="5" style="2" bestFit="1" customWidth="1"/>
    <col min="11016" max="11016" width="7.28515625" style="2" customWidth="1"/>
    <col min="11017" max="11017" width="5" style="2" bestFit="1" customWidth="1"/>
    <col min="11018" max="11018" width="7.28515625" style="2" customWidth="1"/>
    <col min="11019" max="11019" width="5" style="2" bestFit="1" customWidth="1"/>
    <col min="11020" max="11020" width="6.7109375" style="2" customWidth="1"/>
    <col min="11021" max="11021" width="5" style="2" bestFit="1" customWidth="1"/>
    <col min="11022" max="11022" width="6.42578125" style="2" customWidth="1"/>
    <col min="11023" max="11023" width="6.5703125" style="2" bestFit="1" customWidth="1"/>
    <col min="11024" max="11024" width="7.28515625" style="2" customWidth="1"/>
    <col min="11025" max="11025" width="5" style="2" bestFit="1" customWidth="1"/>
    <col min="11026" max="11026" width="6.42578125" style="2" customWidth="1"/>
    <col min="11027" max="11027" width="5" style="2" bestFit="1" customWidth="1"/>
    <col min="11028" max="11028" width="9" style="2" bestFit="1" customWidth="1"/>
    <col min="11029" max="11029" width="5" style="2" bestFit="1" customWidth="1"/>
    <col min="11030" max="11030" width="6.42578125" style="2" customWidth="1"/>
    <col min="11031" max="11031" width="6.5703125" style="2" bestFit="1" customWidth="1"/>
    <col min="11032" max="11032" width="5.85546875" style="2" customWidth="1"/>
    <col min="11033" max="11033" width="6.5703125" style="2" bestFit="1" customWidth="1"/>
    <col min="11034" max="11034" width="7" style="2" customWidth="1"/>
    <col min="11035" max="11035" width="5.140625" style="2" customWidth="1"/>
    <col min="11036" max="11036" width="6.42578125" style="2" customWidth="1"/>
    <col min="11037" max="11037" width="5.42578125" style="2" customWidth="1"/>
    <col min="11038" max="11038" width="9" style="2" bestFit="1" customWidth="1"/>
    <col min="11039" max="11039" width="5" style="2" bestFit="1" customWidth="1"/>
    <col min="11040" max="11040" width="6.7109375" style="2" customWidth="1"/>
    <col min="11041" max="11041" width="6.5703125" style="2" bestFit="1" customWidth="1"/>
    <col min="11042" max="11042" width="6.28515625" style="2" customWidth="1"/>
    <col min="11043" max="11043" width="6.7109375" style="2" bestFit="1" customWidth="1"/>
    <col min="11044" max="11044" width="7.28515625" style="2" customWidth="1"/>
    <col min="11045" max="11045" width="3.7109375" style="2" bestFit="1" customWidth="1"/>
    <col min="11046" max="11046" width="6.28515625" style="2" customWidth="1"/>
    <col min="11047" max="11047" width="10.85546875" style="2" customWidth="1"/>
    <col min="11048" max="11264" width="9.140625" style="2"/>
    <col min="11265" max="11265" width="10" style="2" bestFit="1" customWidth="1"/>
    <col min="11266" max="11266" width="5.85546875" style="2" customWidth="1"/>
    <col min="11267" max="11267" width="7.5703125" style="2" customWidth="1"/>
    <col min="11268" max="11268" width="6.140625" style="2" customWidth="1"/>
    <col min="11269" max="11269" width="7" style="2" customWidth="1"/>
    <col min="11270" max="11270" width="6.28515625" style="2" customWidth="1"/>
    <col min="11271" max="11271" width="5" style="2" bestFit="1" customWidth="1"/>
    <col min="11272" max="11272" width="7.28515625" style="2" customWidth="1"/>
    <col min="11273" max="11273" width="5" style="2" bestFit="1" customWidth="1"/>
    <col min="11274" max="11274" width="7.28515625" style="2" customWidth="1"/>
    <col min="11275" max="11275" width="5" style="2" bestFit="1" customWidth="1"/>
    <col min="11276" max="11276" width="6.7109375" style="2" customWidth="1"/>
    <col min="11277" max="11277" width="5" style="2" bestFit="1" customWidth="1"/>
    <col min="11278" max="11278" width="6.42578125" style="2" customWidth="1"/>
    <col min="11279" max="11279" width="6.5703125" style="2" bestFit="1" customWidth="1"/>
    <col min="11280" max="11280" width="7.28515625" style="2" customWidth="1"/>
    <col min="11281" max="11281" width="5" style="2" bestFit="1" customWidth="1"/>
    <col min="11282" max="11282" width="6.42578125" style="2" customWidth="1"/>
    <col min="11283" max="11283" width="5" style="2" bestFit="1" customWidth="1"/>
    <col min="11284" max="11284" width="9" style="2" bestFit="1" customWidth="1"/>
    <col min="11285" max="11285" width="5" style="2" bestFit="1" customWidth="1"/>
    <col min="11286" max="11286" width="6.42578125" style="2" customWidth="1"/>
    <col min="11287" max="11287" width="6.5703125" style="2" bestFit="1" customWidth="1"/>
    <col min="11288" max="11288" width="5.85546875" style="2" customWidth="1"/>
    <col min="11289" max="11289" width="6.5703125" style="2" bestFit="1" customWidth="1"/>
    <col min="11290" max="11290" width="7" style="2" customWidth="1"/>
    <col min="11291" max="11291" width="5.140625" style="2" customWidth="1"/>
    <col min="11292" max="11292" width="6.42578125" style="2" customWidth="1"/>
    <col min="11293" max="11293" width="5.42578125" style="2" customWidth="1"/>
    <col min="11294" max="11294" width="9" style="2" bestFit="1" customWidth="1"/>
    <col min="11295" max="11295" width="5" style="2" bestFit="1" customWidth="1"/>
    <col min="11296" max="11296" width="6.7109375" style="2" customWidth="1"/>
    <col min="11297" max="11297" width="6.5703125" style="2" bestFit="1" customWidth="1"/>
    <col min="11298" max="11298" width="6.28515625" style="2" customWidth="1"/>
    <col min="11299" max="11299" width="6.7109375" style="2" bestFit="1" customWidth="1"/>
    <col min="11300" max="11300" width="7.28515625" style="2" customWidth="1"/>
    <col min="11301" max="11301" width="3.7109375" style="2" bestFit="1" customWidth="1"/>
    <col min="11302" max="11302" width="6.28515625" style="2" customWidth="1"/>
    <col min="11303" max="11303" width="10.85546875" style="2" customWidth="1"/>
    <col min="11304" max="11520" width="9.140625" style="2"/>
    <col min="11521" max="11521" width="10" style="2" bestFit="1" customWidth="1"/>
    <col min="11522" max="11522" width="5.85546875" style="2" customWidth="1"/>
    <col min="11523" max="11523" width="7.5703125" style="2" customWidth="1"/>
    <col min="11524" max="11524" width="6.140625" style="2" customWidth="1"/>
    <col min="11525" max="11525" width="7" style="2" customWidth="1"/>
    <col min="11526" max="11526" width="6.28515625" style="2" customWidth="1"/>
    <col min="11527" max="11527" width="5" style="2" bestFit="1" customWidth="1"/>
    <col min="11528" max="11528" width="7.28515625" style="2" customWidth="1"/>
    <col min="11529" max="11529" width="5" style="2" bestFit="1" customWidth="1"/>
    <col min="11530" max="11530" width="7.28515625" style="2" customWidth="1"/>
    <col min="11531" max="11531" width="5" style="2" bestFit="1" customWidth="1"/>
    <col min="11532" max="11532" width="6.7109375" style="2" customWidth="1"/>
    <col min="11533" max="11533" width="5" style="2" bestFit="1" customWidth="1"/>
    <col min="11534" max="11534" width="6.42578125" style="2" customWidth="1"/>
    <col min="11535" max="11535" width="6.5703125" style="2" bestFit="1" customWidth="1"/>
    <col min="11536" max="11536" width="7.28515625" style="2" customWidth="1"/>
    <col min="11537" max="11537" width="5" style="2" bestFit="1" customWidth="1"/>
    <col min="11538" max="11538" width="6.42578125" style="2" customWidth="1"/>
    <col min="11539" max="11539" width="5" style="2" bestFit="1" customWidth="1"/>
    <col min="11540" max="11540" width="9" style="2" bestFit="1" customWidth="1"/>
    <col min="11541" max="11541" width="5" style="2" bestFit="1" customWidth="1"/>
    <col min="11542" max="11542" width="6.42578125" style="2" customWidth="1"/>
    <col min="11543" max="11543" width="6.5703125" style="2" bestFit="1" customWidth="1"/>
    <col min="11544" max="11544" width="5.85546875" style="2" customWidth="1"/>
    <col min="11545" max="11545" width="6.5703125" style="2" bestFit="1" customWidth="1"/>
    <col min="11546" max="11546" width="7" style="2" customWidth="1"/>
    <col min="11547" max="11547" width="5.140625" style="2" customWidth="1"/>
    <col min="11548" max="11548" width="6.42578125" style="2" customWidth="1"/>
    <col min="11549" max="11549" width="5.42578125" style="2" customWidth="1"/>
    <col min="11550" max="11550" width="9" style="2" bestFit="1" customWidth="1"/>
    <col min="11551" max="11551" width="5" style="2" bestFit="1" customWidth="1"/>
    <col min="11552" max="11552" width="6.7109375" style="2" customWidth="1"/>
    <col min="11553" max="11553" width="6.5703125" style="2" bestFit="1" customWidth="1"/>
    <col min="11554" max="11554" width="6.28515625" style="2" customWidth="1"/>
    <col min="11555" max="11555" width="6.7109375" style="2" bestFit="1" customWidth="1"/>
    <col min="11556" max="11556" width="7.28515625" style="2" customWidth="1"/>
    <col min="11557" max="11557" width="3.7109375" style="2" bestFit="1" customWidth="1"/>
    <col min="11558" max="11558" width="6.28515625" style="2" customWidth="1"/>
    <col min="11559" max="11559" width="10.85546875" style="2" customWidth="1"/>
    <col min="11560" max="11776" width="9.140625" style="2"/>
    <col min="11777" max="11777" width="10" style="2" bestFit="1" customWidth="1"/>
    <col min="11778" max="11778" width="5.85546875" style="2" customWidth="1"/>
    <col min="11779" max="11779" width="7.5703125" style="2" customWidth="1"/>
    <col min="11780" max="11780" width="6.140625" style="2" customWidth="1"/>
    <col min="11781" max="11781" width="7" style="2" customWidth="1"/>
    <col min="11782" max="11782" width="6.28515625" style="2" customWidth="1"/>
    <col min="11783" max="11783" width="5" style="2" bestFit="1" customWidth="1"/>
    <col min="11784" max="11784" width="7.28515625" style="2" customWidth="1"/>
    <col min="11785" max="11785" width="5" style="2" bestFit="1" customWidth="1"/>
    <col min="11786" max="11786" width="7.28515625" style="2" customWidth="1"/>
    <col min="11787" max="11787" width="5" style="2" bestFit="1" customWidth="1"/>
    <col min="11788" max="11788" width="6.7109375" style="2" customWidth="1"/>
    <col min="11789" max="11789" width="5" style="2" bestFit="1" customWidth="1"/>
    <col min="11790" max="11790" width="6.42578125" style="2" customWidth="1"/>
    <col min="11791" max="11791" width="6.5703125" style="2" bestFit="1" customWidth="1"/>
    <col min="11792" max="11792" width="7.28515625" style="2" customWidth="1"/>
    <col min="11793" max="11793" width="5" style="2" bestFit="1" customWidth="1"/>
    <col min="11794" max="11794" width="6.42578125" style="2" customWidth="1"/>
    <col min="11795" max="11795" width="5" style="2" bestFit="1" customWidth="1"/>
    <col min="11796" max="11796" width="9" style="2" bestFit="1" customWidth="1"/>
    <col min="11797" max="11797" width="5" style="2" bestFit="1" customWidth="1"/>
    <col min="11798" max="11798" width="6.42578125" style="2" customWidth="1"/>
    <col min="11799" max="11799" width="6.5703125" style="2" bestFit="1" customWidth="1"/>
    <col min="11800" max="11800" width="5.85546875" style="2" customWidth="1"/>
    <col min="11801" max="11801" width="6.5703125" style="2" bestFit="1" customWidth="1"/>
    <col min="11802" max="11802" width="7" style="2" customWidth="1"/>
    <col min="11803" max="11803" width="5.140625" style="2" customWidth="1"/>
    <col min="11804" max="11804" width="6.42578125" style="2" customWidth="1"/>
    <col min="11805" max="11805" width="5.42578125" style="2" customWidth="1"/>
    <col min="11806" max="11806" width="9" style="2" bestFit="1" customWidth="1"/>
    <col min="11807" max="11807" width="5" style="2" bestFit="1" customWidth="1"/>
    <col min="11808" max="11808" width="6.7109375" style="2" customWidth="1"/>
    <col min="11809" max="11809" width="6.5703125" style="2" bestFit="1" customWidth="1"/>
    <col min="11810" max="11810" width="6.28515625" style="2" customWidth="1"/>
    <col min="11811" max="11811" width="6.7109375" style="2" bestFit="1" customWidth="1"/>
    <col min="11812" max="11812" width="7.28515625" style="2" customWidth="1"/>
    <col min="11813" max="11813" width="3.7109375" style="2" bestFit="1" customWidth="1"/>
    <col min="11814" max="11814" width="6.28515625" style="2" customWidth="1"/>
    <col min="11815" max="11815" width="10.85546875" style="2" customWidth="1"/>
    <col min="11816" max="12032" width="9.140625" style="2"/>
    <col min="12033" max="12033" width="10" style="2" bestFit="1" customWidth="1"/>
    <col min="12034" max="12034" width="5.85546875" style="2" customWidth="1"/>
    <col min="12035" max="12035" width="7.5703125" style="2" customWidth="1"/>
    <col min="12036" max="12036" width="6.140625" style="2" customWidth="1"/>
    <col min="12037" max="12037" width="7" style="2" customWidth="1"/>
    <col min="12038" max="12038" width="6.28515625" style="2" customWidth="1"/>
    <col min="12039" max="12039" width="5" style="2" bestFit="1" customWidth="1"/>
    <col min="12040" max="12040" width="7.28515625" style="2" customWidth="1"/>
    <col min="12041" max="12041" width="5" style="2" bestFit="1" customWidth="1"/>
    <col min="12042" max="12042" width="7.28515625" style="2" customWidth="1"/>
    <col min="12043" max="12043" width="5" style="2" bestFit="1" customWidth="1"/>
    <col min="12044" max="12044" width="6.7109375" style="2" customWidth="1"/>
    <col min="12045" max="12045" width="5" style="2" bestFit="1" customWidth="1"/>
    <col min="12046" max="12046" width="6.42578125" style="2" customWidth="1"/>
    <col min="12047" max="12047" width="6.5703125" style="2" bestFit="1" customWidth="1"/>
    <col min="12048" max="12048" width="7.28515625" style="2" customWidth="1"/>
    <col min="12049" max="12049" width="5" style="2" bestFit="1" customWidth="1"/>
    <col min="12050" max="12050" width="6.42578125" style="2" customWidth="1"/>
    <col min="12051" max="12051" width="5" style="2" bestFit="1" customWidth="1"/>
    <col min="12052" max="12052" width="9" style="2" bestFit="1" customWidth="1"/>
    <col min="12053" max="12053" width="5" style="2" bestFit="1" customWidth="1"/>
    <col min="12054" max="12054" width="6.42578125" style="2" customWidth="1"/>
    <col min="12055" max="12055" width="6.5703125" style="2" bestFit="1" customWidth="1"/>
    <col min="12056" max="12056" width="5.85546875" style="2" customWidth="1"/>
    <col min="12057" max="12057" width="6.5703125" style="2" bestFit="1" customWidth="1"/>
    <col min="12058" max="12058" width="7" style="2" customWidth="1"/>
    <col min="12059" max="12059" width="5.140625" style="2" customWidth="1"/>
    <col min="12060" max="12060" width="6.42578125" style="2" customWidth="1"/>
    <col min="12061" max="12061" width="5.42578125" style="2" customWidth="1"/>
    <col min="12062" max="12062" width="9" style="2" bestFit="1" customWidth="1"/>
    <col min="12063" max="12063" width="5" style="2" bestFit="1" customWidth="1"/>
    <col min="12064" max="12064" width="6.7109375" style="2" customWidth="1"/>
    <col min="12065" max="12065" width="6.5703125" style="2" bestFit="1" customWidth="1"/>
    <col min="12066" max="12066" width="6.28515625" style="2" customWidth="1"/>
    <col min="12067" max="12067" width="6.7109375" style="2" bestFit="1" customWidth="1"/>
    <col min="12068" max="12068" width="7.28515625" style="2" customWidth="1"/>
    <col min="12069" max="12069" width="3.7109375" style="2" bestFit="1" customWidth="1"/>
    <col min="12070" max="12070" width="6.28515625" style="2" customWidth="1"/>
    <col min="12071" max="12071" width="10.85546875" style="2" customWidth="1"/>
    <col min="12072" max="12288" width="9.140625" style="2"/>
    <col min="12289" max="12289" width="10" style="2" bestFit="1" customWidth="1"/>
    <col min="12290" max="12290" width="5.85546875" style="2" customWidth="1"/>
    <col min="12291" max="12291" width="7.5703125" style="2" customWidth="1"/>
    <col min="12292" max="12292" width="6.140625" style="2" customWidth="1"/>
    <col min="12293" max="12293" width="7" style="2" customWidth="1"/>
    <col min="12294" max="12294" width="6.28515625" style="2" customWidth="1"/>
    <col min="12295" max="12295" width="5" style="2" bestFit="1" customWidth="1"/>
    <col min="12296" max="12296" width="7.28515625" style="2" customWidth="1"/>
    <col min="12297" max="12297" width="5" style="2" bestFit="1" customWidth="1"/>
    <col min="12298" max="12298" width="7.28515625" style="2" customWidth="1"/>
    <col min="12299" max="12299" width="5" style="2" bestFit="1" customWidth="1"/>
    <col min="12300" max="12300" width="6.7109375" style="2" customWidth="1"/>
    <col min="12301" max="12301" width="5" style="2" bestFit="1" customWidth="1"/>
    <col min="12302" max="12302" width="6.42578125" style="2" customWidth="1"/>
    <col min="12303" max="12303" width="6.5703125" style="2" bestFit="1" customWidth="1"/>
    <col min="12304" max="12304" width="7.28515625" style="2" customWidth="1"/>
    <col min="12305" max="12305" width="5" style="2" bestFit="1" customWidth="1"/>
    <col min="12306" max="12306" width="6.42578125" style="2" customWidth="1"/>
    <col min="12307" max="12307" width="5" style="2" bestFit="1" customWidth="1"/>
    <col min="12308" max="12308" width="9" style="2" bestFit="1" customWidth="1"/>
    <col min="12309" max="12309" width="5" style="2" bestFit="1" customWidth="1"/>
    <col min="12310" max="12310" width="6.42578125" style="2" customWidth="1"/>
    <col min="12311" max="12311" width="6.5703125" style="2" bestFit="1" customWidth="1"/>
    <col min="12312" max="12312" width="5.85546875" style="2" customWidth="1"/>
    <col min="12313" max="12313" width="6.5703125" style="2" bestFit="1" customWidth="1"/>
    <col min="12314" max="12314" width="7" style="2" customWidth="1"/>
    <col min="12315" max="12315" width="5.140625" style="2" customWidth="1"/>
    <col min="12316" max="12316" width="6.42578125" style="2" customWidth="1"/>
    <col min="12317" max="12317" width="5.42578125" style="2" customWidth="1"/>
    <col min="12318" max="12318" width="9" style="2" bestFit="1" customWidth="1"/>
    <col min="12319" max="12319" width="5" style="2" bestFit="1" customWidth="1"/>
    <col min="12320" max="12320" width="6.7109375" style="2" customWidth="1"/>
    <col min="12321" max="12321" width="6.5703125" style="2" bestFit="1" customWidth="1"/>
    <col min="12322" max="12322" width="6.28515625" style="2" customWidth="1"/>
    <col min="12323" max="12323" width="6.7109375" style="2" bestFit="1" customWidth="1"/>
    <col min="12324" max="12324" width="7.28515625" style="2" customWidth="1"/>
    <col min="12325" max="12325" width="3.7109375" style="2" bestFit="1" customWidth="1"/>
    <col min="12326" max="12326" width="6.28515625" style="2" customWidth="1"/>
    <col min="12327" max="12327" width="10.85546875" style="2" customWidth="1"/>
    <col min="12328" max="12544" width="9.140625" style="2"/>
    <col min="12545" max="12545" width="10" style="2" bestFit="1" customWidth="1"/>
    <col min="12546" max="12546" width="5.85546875" style="2" customWidth="1"/>
    <col min="12547" max="12547" width="7.5703125" style="2" customWidth="1"/>
    <col min="12548" max="12548" width="6.140625" style="2" customWidth="1"/>
    <col min="12549" max="12549" width="7" style="2" customWidth="1"/>
    <col min="12550" max="12550" width="6.28515625" style="2" customWidth="1"/>
    <col min="12551" max="12551" width="5" style="2" bestFit="1" customWidth="1"/>
    <col min="12552" max="12552" width="7.28515625" style="2" customWidth="1"/>
    <col min="12553" max="12553" width="5" style="2" bestFit="1" customWidth="1"/>
    <col min="12554" max="12554" width="7.28515625" style="2" customWidth="1"/>
    <col min="12555" max="12555" width="5" style="2" bestFit="1" customWidth="1"/>
    <col min="12556" max="12556" width="6.7109375" style="2" customWidth="1"/>
    <col min="12557" max="12557" width="5" style="2" bestFit="1" customWidth="1"/>
    <col min="12558" max="12558" width="6.42578125" style="2" customWidth="1"/>
    <col min="12559" max="12559" width="6.5703125" style="2" bestFit="1" customWidth="1"/>
    <col min="12560" max="12560" width="7.28515625" style="2" customWidth="1"/>
    <col min="12561" max="12561" width="5" style="2" bestFit="1" customWidth="1"/>
    <col min="12562" max="12562" width="6.42578125" style="2" customWidth="1"/>
    <col min="12563" max="12563" width="5" style="2" bestFit="1" customWidth="1"/>
    <col min="12564" max="12564" width="9" style="2" bestFit="1" customWidth="1"/>
    <col min="12565" max="12565" width="5" style="2" bestFit="1" customWidth="1"/>
    <col min="12566" max="12566" width="6.42578125" style="2" customWidth="1"/>
    <col min="12567" max="12567" width="6.5703125" style="2" bestFit="1" customWidth="1"/>
    <col min="12568" max="12568" width="5.85546875" style="2" customWidth="1"/>
    <col min="12569" max="12569" width="6.5703125" style="2" bestFit="1" customWidth="1"/>
    <col min="12570" max="12570" width="7" style="2" customWidth="1"/>
    <col min="12571" max="12571" width="5.140625" style="2" customWidth="1"/>
    <col min="12572" max="12572" width="6.42578125" style="2" customWidth="1"/>
    <col min="12573" max="12573" width="5.42578125" style="2" customWidth="1"/>
    <col min="12574" max="12574" width="9" style="2" bestFit="1" customWidth="1"/>
    <col min="12575" max="12575" width="5" style="2" bestFit="1" customWidth="1"/>
    <col min="12576" max="12576" width="6.7109375" style="2" customWidth="1"/>
    <col min="12577" max="12577" width="6.5703125" style="2" bestFit="1" customWidth="1"/>
    <col min="12578" max="12578" width="6.28515625" style="2" customWidth="1"/>
    <col min="12579" max="12579" width="6.7109375" style="2" bestFit="1" customWidth="1"/>
    <col min="12580" max="12580" width="7.28515625" style="2" customWidth="1"/>
    <col min="12581" max="12581" width="3.7109375" style="2" bestFit="1" customWidth="1"/>
    <col min="12582" max="12582" width="6.28515625" style="2" customWidth="1"/>
    <col min="12583" max="12583" width="10.85546875" style="2" customWidth="1"/>
    <col min="12584" max="12800" width="9.140625" style="2"/>
    <col min="12801" max="12801" width="10" style="2" bestFit="1" customWidth="1"/>
    <col min="12802" max="12802" width="5.85546875" style="2" customWidth="1"/>
    <col min="12803" max="12803" width="7.5703125" style="2" customWidth="1"/>
    <col min="12804" max="12804" width="6.140625" style="2" customWidth="1"/>
    <col min="12805" max="12805" width="7" style="2" customWidth="1"/>
    <col min="12806" max="12806" width="6.28515625" style="2" customWidth="1"/>
    <col min="12807" max="12807" width="5" style="2" bestFit="1" customWidth="1"/>
    <col min="12808" max="12808" width="7.28515625" style="2" customWidth="1"/>
    <col min="12809" max="12809" width="5" style="2" bestFit="1" customWidth="1"/>
    <col min="12810" max="12810" width="7.28515625" style="2" customWidth="1"/>
    <col min="12811" max="12811" width="5" style="2" bestFit="1" customWidth="1"/>
    <col min="12812" max="12812" width="6.7109375" style="2" customWidth="1"/>
    <col min="12813" max="12813" width="5" style="2" bestFit="1" customWidth="1"/>
    <col min="12814" max="12814" width="6.42578125" style="2" customWidth="1"/>
    <col min="12815" max="12815" width="6.5703125" style="2" bestFit="1" customWidth="1"/>
    <col min="12816" max="12816" width="7.28515625" style="2" customWidth="1"/>
    <col min="12817" max="12817" width="5" style="2" bestFit="1" customWidth="1"/>
    <col min="12818" max="12818" width="6.42578125" style="2" customWidth="1"/>
    <col min="12819" max="12819" width="5" style="2" bestFit="1" customWidth="1"/>
    <col min="12820" max="12820" width="9" style="2" bestFit="1" customWidth="1"/>
    <col min="12821" max="12821" width="5" style="2" bestFit="1" customWidth="1"/>
    <col min="12822" max="12822" width="6.42578125" style="2" customWidth="1"/>
    <col min="12823" max="12823" width="6.5703125" style="2" bestFit="1" customWidth="1"/>
    <col min="12824" max="12824" width="5.85546875" style="2" customWidth="1"/>
    <col min="12825" max="12825" width="6.5703125" style="2" bestFit="1" customWidth="1"/>
    <col min="12826" max="12826" width="7" style="2" customWidth="1"/>
    <col min="12827" max="12827" width="5.140625" style="2" customWidth="1"/>
    <col min="12828" max="12828" width="6.42578125" style="2" customWidth="1"/>
    <col min="12829" max="12829" width="5.42578125" style="2" customWidth="1"/>
    <col min="12830" max="12830" width="9" style="2" bestFit="1" customWidth="1"/>
    <col min="12831" max="12831" width="5" style="2" bestFit="1" customWidth="1"/>
    <col min="12832" max="12832" width="6.7109375" style="2" customWidth="1"/>
    <col min="12833" max="12833" width="6.5703125" style="2" bestFit="1" customWidth="1"/>
    <col min="12834" max="12834" width="6.28515625" style="2" customWidth="1"/>
    <col min="12835" max="12835" width="6.7109375" style="2" bestFit="1" customWidth="1"/>
    <col min="12836" max="12836" width="7.28515625" style="2" customWidth="1"/>
    <col min="12837" max="12837" width="3.7109375" style="2" bestFit="1" customWidth="1"/>
    <col min="12838" max="12838" width="6.28515625" style="2" customWidth="1"/>
    <col min="12839" max="12839" width="10.85546875" style="2" customWidth="1"/>
    <col min="12840" max="13056" width="9.140625" style="2"/>
    <col min="13057" max="13057" width="10" style="2" bestFit="1" customWidth="1"/>
    <col min="13058" max="13058" width="5.85546875" style="2" customWidth="1"/>
    <col min="13059" max="13059" width="7.5703125" style="2" customWidth="1"/>
    <col min="13060" max="13060" width="6.140625" style="2" customWidth="1"/>
    <col min="13061" max="13061" width="7" style="2" customWidth="1"/>
    <col min="13062" max="13062" width="6.28515625" style="2" customWidth="1"/>
    <col min="13063" max="13063" width="5" style="2" bestFit="1" customWidth="1"/>
    <col min="13064" max="13064" width="7.28515625" style="2" customWidth="1"/>
    <col min="13065" max="13065" width="5" style="2" bestFit="1" customWidth="1"/>
    <col min="13066" max="13066" width="7.28515625" style="2" customWidth="1"/>
    <col min="13067" max="13067" width="5" style="2" bestFit="1" customWidth="1"/>
    <col min="13068" max="13068" width="6.7109375" style="2" customWidth="1"/>
    <col min="13069" max="13069" width="5" style="2" bestFit="1" customWidth="1"/>
    <col min="13070" max="13070" width="6.42578125" style="2" customWidth="1"/>
    <col min="13071" max="13071" width="6.5703125" style="2" bestFit="1" customWidth="1"/>
    <col min="13072" max="13072" width="7.28515625" style="2" customWidth="1"/>
    <col min="13073" max="13073" width="5" style="2" bestFit="1" customWidth="1"/>
    <col min="13074" max="13074" width="6.42578125" style="2" customWidth="1"/>
    <col min="13075" max="13075" width="5" style="2" bestFit="1" customWidth="1"/>
    <col min="13076" max="13076" width="9" style="2" bestFit="1" customWidth="1"/>
    <col min="13077" max="13077" width="5" style="2" bestFit="1" customWidth="1"/>
    <col min="13078" max="13078" width="6.42578125" style="2" customWidth="1"/>
    <col min="13079" max="13079" width="6.5703125" style="2" bestFit="1" customWidth="1"/>
    <col min="13080" max="13080" width="5.85546875" style="2" customWidth="1"/>
    <col min="13081" max="13081" width="6.5703125" style="2" bestFit="1" customWidth="1"/>
    <col min="13082" max="13082" width="7" style="2" customWidth="1"/>
    <col min="13083" max="13083" width="5.140625" style="2" customWidth="1"/>
    <col min="13084" max="13084" width="6.42578125" style="2" customWidth="1"/>
    <col min="13085" max="13085" width="5.42578125" style="2" customWidth="1"/>
    <col min="13086" max="13086" width="9" style="2" bestFit="1" customWidth="1"/>
    <col min="13087" max="13087" width="5" style="2" bestFit="1" customWidth="1"/>
    <col min="13088" max="13088" width="6.7109375" style="2" customWidth="1"/>
    <col min="13089" max="13089" width="6.5703125" style="2" bestFit="1" customWidth="1"/>
    <col min="13090" max="13090" width="6.28515625" style="2" customWidth="1"/>
    <col min="13091" max="13091" width="6.7109375" style="2" bestFit="1" customWidth="1"/>
    <col min="13092" max="13092" width="7.28515625" style="2" customWidth="1"/>
    <col min="13093" max="13093" width="3.7109375" style="2" bestFit="1" customWidth="1"/>
    <col min="13094" max="13094" width="6.28515625" style="2" customWidth="1"/>
    <col min="13095" max="13095" width="10.85546875" style="2" customWidth="1"/>
    <col min="13096" max="13312" width="9.140625" style="2"/>
    <col min="13313" max="13313" width="10" style="2" bestFit="1" customWidth="1"/>
    <col min="13314" max="13314" width="5.85546875" style="2" customWidth="1"/>
    <col min="13315" max="13315" width="7.5703125" style="2" customWidth="1"/>
    <col min="13316" max="13316" width="6.140625" style="2" customWidth="1"/>
    <col min="13317" max="13317" width="7" style="2" customWidth="1"/>
    <col min="13318" max="13318" width="6.28515625" style="2" customWidth="1"/>
    <col min="13319" max="13319" width="5" style="2" bestFit="1" customWidth="1"/>
    <col min="13320" max="13320" width="7.28515625" style="2" customWidth="1"/>
    <col min="13321" max="13321" width="5" style="2" bestFit="1" customWidth="1"/>
    <col min="13322" max="13322" width="7.28515625" style="2" customWidth="1"/>
    <col min="13323" max="13323" width="5" style="2" bestFit="1" customWidth="1"/>
    <col min="13324" max="13324" width="6.7109375" style="2" customWidth="1"/>
    <col min="13325" max="13325" width="5" style="2" bestFit="1" customWidth="1"/>
    <col min="13326" max="13326" width="6.42578125" style="2" customWidth="1"/>
    <col min="13327" max="13327" width="6.5703125" style="2" bestFit="1" customWidth="1"/>
    <col min="13328" max="13328" width="7.28515625" style="2" customWidth="1"/>
    <col min="13329" max="13329" width="5" style="2" bestFit="1" customWidth="1"/>
    <col min="13330" max="13330" width="6.42578125" style="2" customWidth="1"/>
    <col min="13331" max="13331" width="5" style="2" bestFit="1" customWidth="1"/>
    <col min="13332" max="13332" width="9" style="2" bestFit="1" customWidth="1"/>
    <col min="13333" max="13333" width="5" style="2" bestFit="1" customWidth="1"/>
    <col min="13334" max="13334" width="6.42578125" style="2" customWidth="1"/>
    <col min="13335" max="13335" width="6.5703125" style="2" bestFit="1" customWidth="1"/>
    <col min="13336" max="13336" width="5.85546875" style="2" customWidth="1"/>
    <col min="13337" max="13337" width="6.5703125" style="2" bestFit="1" customWidth="1"/>
    <col min="13338" max="13338" width="7" style="2" customWidth="1"/>
    <col min="13339" max="13339" width="5.140625" style="2" customWidth="1"/>
    <col min="13340" max="13340" width="6.42578125" style="2" customWidth="1"/>
    <col min="13341" max="13341" width="5.42578125" style="2" customWidth="1"/>
    <col min="13342" max="13342" width="9" style="2" bestFit="1" customWidth="1"/>
    <col min="13343" max="13343" width="5" style="2" bestFit="1" customWidth="1"/>
    <col min="13344" max="13344" width="6.7109375" style="2" customWidth="1"/>
    <col min="13345" max="13345" width="6.5703125" style="2" bestFit="1" customWidth="1"/>
    <col min="13346" max="13346" width="6.28515625" style="2" customWidth="1"/>
    <col min="13347" max="13347" width="6.7109375" style="2" bestFit="1" customWidth="1"/>
    <col min="13348" max="13348" width="7.28515625" style="2" customWidth="1"/>
    <col min="13349" max="13349" width="3.7109375" style="2" bestFit="1" customWidth="1"/>
    <col min="13350" max="13350" width="6.28515625" style="2" customWidth="1"/>
    <col min="13351" max="13351" width="10.85546875" style="2" customWidth="1"/>
    <col min="13352" max="13568" width="9.140625" style="2"/>
    <col min="13569" max="13569" width="10" style="2" bestFit="1" customWidth="1"/>
    <col min="13570" max="13570" width="5.85546875" style="2" customWidth="1"/>
    <col min="13571" max="13571" width="7.5703125" style="2" customWidth="1"/>
    <col min="13572" max="13572" width="6.140625" style="2" customWidth="1"/>
    <col min="13573" max="13573" width="7" style="2" customWidth="1"/>
    <col min="13574" max="13574" width="6.28515625" style="2" customWidth="1"/>
    <col min="13575" max="13575" width="5" style="2" bestFit="1" customWidth="1"/>
    <col min="13576" max="13576" width="7.28515625" style="2" customWidth="1"/>
    <col min="13577" max="13577" width="5" style="2" bestFit="1" customWidth="1"/>
    <col min="13578" max="13578" width="7.28515625" style="2" customWidth="1"/>
    <col min="13579" max="13579" width="5" style="2" bestFit="1" customWidth="1"/>
    <col min="13580" max="13580" width="6.7109375" style="2" customWidth="1"/>
    <col min="13581" max="13581" width="5" style="2" bestFit="1" customWidth="1"/>
    <col min="13582" max="13582" width="6.42578125" style="2" customWidth="1"/>
    <col min="13583" max="13583" width="6.5703125" style="2" bestFit="1" customWidth="1"/>
    <col min="13584" max="13584" width="7.28515625" style="2" customWidth="1"/>
    <col min="13585" max="13585" width="5" style="2" bestFit="1" customWidth="1"/>
    <col min="13586" max="13586" width="6.42578125" style="2" customWidth="1"/>
    <col min="13587" max="13587" width="5" style="2" bestFit="1" customWidth="1"/>
    <col min="13588" max="13588" width="9" style="2" bestFit="1" customWidth="1"/>
    <col min="13589" max="13589" width="5" style="2" bestFit="1" customWidth="1"/>
    <col min="13590" max="13590" width="6.42578125" style="2" customWidth="1"/>
    <col min="13591" max="13591" width="6.5703125" style="2" bestFit="1" customWidth="1"/>
    <col min="13592" max="13592" width="5.85546875" style="2" customWidth="1"/>
    <col min="13593" max="13593" width="6.5703125" style="2" bestFit="1" customWidth="1"/>
    <col min="13594" max="13594" width="7" style="2" customWidth="1"/>
    <col min="13595" max="13595" width="5.140625" style="2" customWidth="1"/>
    <col min="13596" max="13596" width="6.42578125" style="2" customWidth="1"/>
    <col min="13597" max="13597" width="5.42578125" style="2" customWidth="1"/>
    <col min="13598" max="13598" width="9" style="2" bestFit="1" customWidth="1"/>
    <col min="13599" max="13599" width="5" style="2" bestFit="1" customWidth="1"/>
    <col min="13600" max="13600" width="6.7109375" style="2" customWidth="1"/>
    <col min="13601" max="13601" width="6.5703125" style="2" bestFit="1" customWidth="1"/>
    <col min="13602" max="13602" width="6.28515625" style="2" customWidth="1"/>
    <col min="13603" max="13603" width="6.7109375" style="2" bestFit="1" customWidth="1"/>
    <col min="13604" max="13604" width="7.28515625" style="2" customWidth="1"/>
    <col min="13605" max="13605" width="3.7109375" style="2" bestFit="1" customWidth="1"/>
    <col min="13606" max="13606" width="6.28515625" style="2" customWidth="1"/>
    <col min="13607" max="13607" width="10.85546875" style="2" customWidth="1"/>
    <col min="13608" max="13824" width="9.140625" style="2"/>
    <col min="13825" max="13825" width="10" style="2" bestFit="1" customWidth="1"/>
    <col min="13826" max="13826" width="5.85546875" style="2" customWidth="1"/>
    <col min="13827" max="13827" width="7.5703125" style="2" customWidth="1"/>
    <col min="13828" max="13828" width="6.140625" style="2" customWidth="1"/>
    <col min="13829" max="13829" width="7" style="2" customWidth="1"/>
    <col min="13830" max="13830" width="6.28515625" style="2" customWidth="1"/>
    <col min="13831" max="13831" width="5" style="2" bestFit="1" customWidth="1"/>
    <col min="13832" max="13832" width="7.28515625" style="2" customWidth="1"/>
    <col min="13833" max="13833" width="5" style="2" bestFit="1" customWidth="1"/>
    <col min="13834" max="13834" width="7.28515625" style="2" customWidth="1"/>
    <col min="13835" max="13835" width="5" style="2" bestFit="1" customWidth="1"/>
    <col min="13836" max="13836" width="6.7109375" style="2" customWidth="1"/>
    <col min="13837" max="13837" width="5" style="2" bestFit="1" customWidth="1"/>
    <col min="13838" max="13838" width="6.42578125" style="2" customWidth="1"/>
    <col min="13839" max="13839" width="6.5703125" style="2" bestFit="1" customWidth="1"/>
    <col min="13840" max="13840" width="7.28515625" style="2" customWidth="1"/>
    <col min="13841" max="13841" width="5" style="2" bestFit="1" customWidth="1"/>
    <col min="13842" max="13842" width="6.42578125" style="2" customWidth="1"/>
    <col min="13843" max="13843" width="5" style="2" bestFit="1" customWidth="1"/>
    <col min="13844" max="13844" width="9" style="2" bestFit="1" customWidth="1"/>
    <col min="13845" max="13845" width="5" style="2" bestFit="1" customWidth="1"/>
    <col min="13846" max="13846" width="6.42578125" style="2" customWidth="1"/>
    <col min="13847" max="13847" width="6.5703125" style="2" bestFit="1" customWidth="1"/>
    <col min="13848" max="13848" width="5.85546875" style="2" customWidth="1"/>
    <col min="13849" max="13849" width="6.5703125" style="2" bestFit="1" customWidth="1"/>
    <col min="13850" max="13850" width="7" style="2" customWidth="1"/>
    <col min="13851" max="13851" width="5.140625" style="2" customWidth="1"/>
    <col min="13852" max="13852" width="6.42578125" style="2" customWidth="1"/>
    <col min="13853" max="13853" width="5.42578125" style="2" customWidth="1"/>
    <col min="13854" max="13854" width="9" style="2" bestFit="1" customWidth="1"/>
    <col min="13855" max="13855" width="5" style="2" bestFit="1" customWidth="1"/>
    <col min="13856" max="13856" width="6.7109375" style="2" customWidth="1"/>
    <col min="13857" max="13857" width="6.5703125" style="2" bestFit="1" customWidth="1"/>
    <col min="13858" max="13858" width="6.28515625" style="2" customWidth="1"/>
    <col min="13859" max="13859" width="6.7109375" style="2" bestFit="1" customWidth="1"/>
    <col min="13860" max="13860" width="7.28515625" style="2" customWidth="1"/>
    <col min="13861" max="13861" width="3.7109375" style="2" bestFit="1" customWidth="1"/>
    <col min="13862" max="13862" width="6.28515625" style="2" customWidth="1"/>
    <col min="13863" max="13863" width="10.85546875" style="2" customWidth="1"/>
    <col min="13864" max="14080" width="9.140625" style="2"/>
    <col min="14081" max="14081" width="10" style="2" bestFit="1" customWidth="1"/>
    <col min="14082" max="14082" width="5.85546875" style="2" customWidth="1"/>
    <col min="14083" max="14083" width="7.5703125" style="2" customWidth="1"/>
    <col min="14084" max="14084" width="6.140625" style="2" customWidth="1"/>
    <col min="14085" max="14085" width="7" style="2" customWidth="1"/>
    <col min="14086" max="14086" width="6.28515625" style="2" customWidth="1"/>
    <col min="14087" max="14087" width="5" style="2" bestFit="1" customWidth="1"/>
    <col min="14088" max="14088" width="7.28515625" style="2" customWidth="1"/>
    <col min="14089" max="14089" width="5" style="2" bestFit="1" customWidth="1"/>
    <col min="14090" max="14090" width="7.28515625" style="2" customWidth="1"/>
    <col min="14091" max="14091" width="5" style="2" bestFit="1" customWidth="1"/>
    <col min="14092" max="14092" width="6.7109375" style="2" customWidth="1"/>
    <col min="14093" max="14093" width="5" style="2" bestFit="1" customWidth="1"/>
    <col min="14094" max="14094" width="6.42578125" style="2" customWidth="1"/>
    <col min="14095" max="14095" width="6.5703125" style="2" bestFit="1" customWidth="1"/>
    <col min="14096" max="14096" width="7.28515625" style="2" customWidth="1"/>
    <col min="14097" max="14097" width="5" style="2" bestFit="1" customWidth="1"/>
    <col min="14098" max="14098" width="6.42578125" style="2" customWidth="1"/>
    <col min="14099" max="14099" width="5" style="2" bestFit="1" customWidth="1"/>
    <col min="14100" max="14100" width="9" style="2" bestFit="1" customWidth="1"/>
    <col min="14101" max="14101" width="5" style="2" bestFit="1" customWidth="1"/>
    <col min="14102" max="14102" width="6.42578125" style="2" customWidth="1"/>
    <col min="14103" max="14103" width="6.5703125" style="2" bestFit="1" customWidth="1"/>
    <col min="14104" max="14104" width="5.85546875" style="2" customWidth="1"/>
    <col min="14105" max="14105" width="6.5703125" style="2" bestFit="1" customWidth="1"/>
    <col min="14106" max="14106" width="7" style="2" customWidth="1"/>
    <col min="14107" max="14107" width="5.140625" style="2" customWidth="1"/>
    <col min="14108" max="14108" width="6.42578125" style="2" customWidth="1"/>
    <col min="14109" max="14109" width="5.42578125" style="2" customWidth="1"/>
    <col min="14110" max="14110" width="9" style="2" bestFit="1" customWidth="1"/>
    <col min="14111" max="14111" width="5" style="2" bestFit="1" customWidth="1"/>
    <col min="14112" max="14112" width="6.7109375" style="2" customWidth="1"/>
    <col min="14113" max="14113" width="6.5703125" style="2" bestFit="1" customWidth="1"/>
    <col min="14114" max="14114" width="6.28515625" style="2" customWidth="1"/>
    <col min="14115" max="14115" width="6.7109375" style="2" bestFit="1" customWidth="1"/>
    <col min="14116" max="14116" width="7.28515625" style="2" customWidth="1"/>
    <col min="14117" max="14117" width="3.7109375" style="2" bestFit="1" customWidth="1"/>
    <col min="14118" max="14118" width="6.28515625" style="2" customWidth="1"/>
    <col min="14119" max="14119" width="10.85546875" style="2" customWidth="1"/>
    <col min="14120" max="14336" width="9.140625" style="2"/>
    <col min="14337" max="14337" width="10" style="2" bestFit="1" customWidth="1"/>
    <col min="14338" max="14338" width="5.85546875" style="2" customWidth="1"/>
    <col min="14339" max="14339" width="7.5703125" style="2" customWidth="1"/>
    <col min="14340" max="14340" width="6.140625" style="2" customWidth="1"/>
    <col min="14341" max="14341" width="7" style="2" customWidth="1"/>
    <col min="14342" max="14342" width="6.28515625" style="2" customWidth="1"/>
    <col min="14343" max="14343" width="5" style="2" bestFit="1" customWidth="1"/>
    <col min="14344" max="14344" width="7.28515625" style="2" customWidth="1"/>
    <col min="14345" max="14345" width="5" style="2" bestFit="1" customWidth="1"/>
    <col min="14346" max="14346" width="7.28515625" style="2" customWidth="1"/>
    <col min="14347" max="14347" width="5" style="2" bestFit="1" customWidth="1"/>
    <col min="14348" max="14348" width="6.7109375" style="2" customWidth="1"/>
    <col min="14349" max="14349" width="5" style="2" bestFit="1" customWidth="1"/>
    <col min="14350" max="14350" width="6.42578125" style="2" customWidth="1"/>
    <col min="14351" max="14351" width="6.5703125" style="2" bestFit="1" customWidth="1"/>
    <col min="14352" max="14352" width="7.28515625" style="2" customWidth="1"/>
    <col min="14353" max="14353" width="5" style="2" bestFit="1" customWidth="1"/>
    <col min="14354" max="14354" width="6.42578125" style="2" customWidth="1"/>
    <col min="14355" max="14355" width="5" style="2" bestFit="1" customWidth="1"/>
    <col min="14356" max="14356" width="9" style="2" bestFit="1" customWidth="1"/>
    <col min="14357" max="14357" width="5" style="2" bestFit="1" customWidth="1"/>
    <col min="14358" max="14358" width="6.42578125" style="2" customWidth="1"/>
    <col min="14359" max="14359" width="6.5703125" style="2" bestFit="1" customWidth="1"/>
    <col min="14360" max="14360" width="5.85546875" style="2" customWidth="1"/>
    <col min="14361" max="14361" width="6.5703125" style="2" bestFit="1" customWidth="1"/>
    <col min="14362" max="14362" width="7" style="2" customWidth="1"/>
    <col min="14363" max="14363" width="5.140625" style="2" customWidth="1"/>
    <col min="14364" max="14364" width="6.42578125" style="2" customWidth="1"/>
    <col min="14365" max="14365" width="5.42578125" style="2" customWidth="1"/>
    <col min="14366" max="14366" width="9" style="2" bestFit="1" customWidth="1"/>
    <col min="14367" max="14367" width="5" style="2" bestFit="1" customWidth="1"/>
    <col min="14368" max="14368" width="6.7109375" style="2" customWidth="1"/>
    <col min="14369" max="14369" width="6.5703125" style="2" bestFit="1" customWidth="1"/>
    <col min="14370" max="14370" width="6.28515625" style="2" customWidth="1"/>
    <col min="14371" max="14371" width="6.7109375" style="2" bestFit="1" customWidth="1"/>
    <col min="14372" max="14372" width="7.28515625" style="2" customWidth="1"/>
    <col min="14373" max="14373" width="3.7109375" style="2" bestFit="1" customWidth="1"/>
    <col min="14374" max="14374" width="6.28515625" style="2" customWidth="1"/>
    <col min="14375" max="14375" width="10.85546875" style="2" customWidth="1"/>
    <col min="14376" max="14592" width="9.140625" style="2"/>
    <col min="14593" max="14593" width="10" style="2" bestFit="1" customWidth="1"/>
    <col min="14594" max="14594" width="5.85546875" style="2" customWidth="1"/>
    <col min="14595" max="14595" width="7.5703125" style="2" customWidth="1"/>
    <col min="14596" max="14596" width="6.140625" style="2" customWidth="1"/>
    <col min="14597" max="14597" width="7" style="2" customWidth="1"/>
    <col min="14598" max="14598" width="6.28515625" style="2" customWidth="1"/>
    <col min="14599" max="14599" width="5" style="2" bestFit="1" customWidth="1"/>
    <col min="14600" max="14600" width="7.28515625" style="2" customWidth="1"/>
    <col min="14601" max="14601" width="5" style="2" bestFit="1" customWidth="1"/>
    <col min="14602" max="14602" width="7.28515625" style="2" customWidth="1"/>
    <col min="14603" max="14603" width="5" style="2" bestFit="1" customWidth="1"/>
    <col min="14604" max="14604" width="6.7109375" style="2" customWidth="1"/>
    <col min="14605" max="14605" width="5" style="2" bestFit="1" customWidth="1"/>
    <col min="14606" max="14606" width="6.42578125" style="2" customWidth="1"/>
    <col min="14607" max="14607" width="6.5703125" style="2" bestFit="1" customWidth="1"/>
    <col min="14608" max="14608" width="7.28515625" style="2" customWidth="1"/>
    <col min="14609" max="14609" width="5" style="2" bestFit="1" customWidth="1"/>
    <col min="14610" max="14610" width="6.42578125" style="2" customWidth="1"/>
    <col min="14611" max="14611" width="5" style="2" bestFit="1" customWidth="1"/>
    <col min="14612" max="14612" width="9" style="2" bestFit="1" customWidth="1"/>
    <col min="14613" max="14613" width="5" style="2" bestFit="1" customWidth="1"/>
    <col min="14614" max="14614" width="6.42578125" style="2" customWidth="1"/>
    <col min="14615" max="14615" width="6.5703125" style="2" bestFit="1" customWidth="1"/>
    <col min="14616" max="14616" width="5.85546875" style="2" customWidth="1"/>
    <col min="14617" max="14617" width="6.5703125" style="2" bestFit="1" customWidth="1"/>
    <col min="14618" max="14618" width="7" style="2" customWidth="1"/>
    <col min="14619" max="14619" width="5.140625" style="2" customWidth="1"/>
    <col min="14620" max="14620" width="6.42578125" style="2" customWidth="1"/>
    <col min="14621" max="14621" width="5.42578125" style="2" customWidth="1"/>
    <col min="14622" max="14622" width="9" style="2" bestFit="1" customWidth="1"/>
    <col min="14623" max="14623" width="5" style="2" bestFit="1" customWidth="1"/>
    <col min="14624" max="14624" width="6.7109375" style="2" customWidth="1"/>
    <col min="14625" max="14625" width="6.5703125" style="2" bestFit="1" customWidth="1"/>
    <col min="14626" max="14626" width="6.28515625" style="2" customWidth="1"/>
    <col min="14627" max="14627" width="6.7109375" style="2" bestFit="1" customWidth="1"/>
    <col min="14628" max="14628" width="7.28515625" style="2" customWidth="1"/>
    <col min="14629" max="14629" width="3.7109375" style="2" bestFit="1" customWidth="1"/>
    <col min="14630" max="14630" width="6.28515625" style="2" customWidth="1"/>
    <col min="14631" max="14631" width="10.85546875" style="2" customWidth="1"/>
    <col min="14632" max="14848" width="9.140625" style="2"/>
    <col min="14849" max="14849" width="10" style="2" bestFit="1" customWidth="1"/>
    <col min="14850" max="14850" width="5.85546875" style="2" customWidth="1"/>
    <col min="14851" max="14851" width="7.5703125" style="2" customWidth="1"/>
    <col min="14852" max="14852" width="6.140625" style="2" customWidth="1"/>
    <col min="14853" max="14853" width="7" style="2" customWidth="1"/>
    <col min="14854" max="14854" width="6.28515625" style="2" customWidth="1"/>
    <col min="14855" max="14855" width="5" style="2" bestFit="1" customWidth="1"/>
    <col min="14856" max="14856" width="7.28515625" style="2" customWidth="1"/>
    <col min="14857" max="14857" width="5" style="2" bestFit="1" customWidth="1"/>
    <col min="14858" max="14858" width="7.28515625" style="2" customWidth="1"/>
    <col min="14859" max="14859" width="5" style="2" bestFit="1" customWidth="1"/>
    <col min="14860" max="14860" width="6.7109375" style="2" customWidth="1"/>
    <col min="14861" max="14861" width="5" style="2" bestFit="1" customWidth="1"/>
    <col min="14862" max="14862" width="6.42578125" style="2" customWidth="1"/>
    <col min="14863" max="14863" width="6.5703125" style="2" bestFit="1" customWidth="1"/>
    <col min="14864" max="14864" width="7.28515625" style="2" customWidth="1"/>
    <col min="14865" max="14865" width="5" style="2" bestFit="1" customWidth="1"/>
    <col min="14866" max="14866" width="6.42578125" style="2" customWidth="1"/>
    <col min="14867" max="14867" width="5" style="2" bestFit="1" customWidth="1"/>
    <col min="14868" max="14868" width="9" style="2" bestFit="1" customWidth="1"/>
    <col min="14869" max="14869" width="5" style="2" bestFit="1" customWidth="1"/>
    <col min="14870" max="14870" width="6.42578125" style="2" customWidth="1"/>
    <col min="14871" max="14871" width="6.5703125" style="2" bestFit="1" customWidth="1"/>
    <col min="14872" max="14872" width="5.85546875" style="2" customWidth="1"/>
    <col min="14873" max="14873" width="6.5703125" style="2" bestFit="1" customWidth="1"/>
    <col min="14874" max="14874" width="7" style="2" customWidth="1"/>
    <col min="14875" max="14875" width="5.140625" style="2" customWidth="1"/>
    <col min="14876" max="14876" width="6.42578125" style="2" customWidth="1"/>
    <col min="14877" max="14877" width="5.42578125" style="2" customWidth="1"/>
    <col min="14878" max="14878" width="9" style="2" bestFit="1" customWidth="1"/>
    <col min="14879" max="14879" width="5" style="2" bestFit="1" customWidth="1"/>
    <col min="14880" max="14880" width="6.7109375" style="2" customWidth="1"/>
    <col min="14881" max="14881" width="6.5703125" style="2" bestFit="1" customWidth="1"/>
    <col min="14882" max="14882" width="6.28515625" style="2" customWidth="1"/>
    <col min="14883" max="14883" width="6.7109375" style="2" bestFit="1" customWidth="1"/>
    <col min="14884" max="14884" width="7.28515625" style="2" customWidth="1"/>
    <col min="14885" max="14885" width="3.7109375" style="2" bestFit="1" customWidth="1"/>
    <col min="14886" max="14886" width="6.28515625" style="2" customWidth="1"/>
    <col min="14887" max="14887" width="10.85546875" style="2" customWidth="1"/>
    <col min="14888" max="15104" width="9.140625" style="2"/>
    <col min="15105" max="15105" width="10" style="2" bestFit="1" customWidth="1"/>
    <col min="15106" max="15106" width="5.85546875" style="2" customWidth="1"/>
    <col min="15107" max="15107" width="7.5703125" style="2" customWidth="1"/>
    <col min="15108" max="15108" width="6.140625" style="2" customWidth="1"/>
    <col min="15109" max="15109" width="7" style="2" customWidth="1"/>
    <col min="15110" max="15110" width="6.28515625" style="2" customWidth="1"/>
    <col min="15111" max="15111" width="5" style="2" bestFit="1" customWidth="1"/>
    <col min="15112" max="15112" width="7.28515625" style="2" customWidth="1"/>
    <col min="15113" max="15113" width="5" style="2" bestFit="1" customWidth="1"/>
    <col min="15114" max="15114" width="7.28515625" style="2" customWidth="1"/>
    <col min="15115" max="15115" width="5" style="2" bestFit="1" customWidth="1"/>
    <col min="15116" max="15116" width="6.7109375" style="2" customWidth="1"/>
    <col min="15117" max="15117" width="5" style="2" bestFit="1" customWidth="1"/>
    <col min="15118" max="15118" width="6.42578125" style="2" customWidth="1"/>
    <col min="15119" max="15119" width="6.5703125" style="2" bestFit="1" customWidth="1"/>
    <col min="15120" max="15120" width="7.28515625" style="2" customWidth="1"/>
    <col min="15121" max="15121" width="5" style="2" bestFit="1" customWidth="1"/>
    <col min="15122" max="15122" width="6.42578125" style="2" customWidth="1"/>
    <col min="15123" max="15123" width="5" style="2" bestFit="1" customWidth="1"/>
    <col min="15124" max="15124" width="9" style="2" bestFit="1" customWidth="1"/>
    <col min="15125" max="15125" width="5" style="2" bestFit="1" customWidth="1"/>
    <col min="15126" max="15126" width="6.42578125" style="2" customWidth="1"/>
    <col min="15127" max="15127" width="6.5703125" style="2" bestFit="1" customWidth="1"/>
    <col min="15128" max="15128" width="5.85546875" style="2" customWidth="1"/>
    <col min="15129" max="15129" width="6.5703125" style="2" bestFit="1" customWidth="1"/>
    <col min="15130" max="15130" width="7" style="2" customWidth="1"/>
    <col min="15131" max="15131" width="5.140625" style="2" customWidth="1"/>
    <col min="15132" max="15132" width="6.42578125" style="2" customWidth="1"/>
    <col min="15133" max="15133" width="5.42578125" style="2" customWidth="1"/>
    <col min="15134" max="15134" width="9" style="2" bestFit="1" customWidth="1"/>
    <col min="15135" max="15135" width="5" style="2" bestFit="1" customWidth="1"/>
    <col min="15136" max="15136" width="6.7109375" style="2" customWidth="1"/>
    <col min="15137" max="15137" width="6.5703125" style="2" bestFit="1" customWidth="1"/>
    <col min="15138" max="15138" width="6.28515625" style="2" customWidth="1"/>
    <col min="15139" max="15139" width="6.7109375" style="2" bestFit="1" customWidth="1"/>
    <col min="15140" max="15140" width="7.28515625" style="2" customWidth="1"/>
    <col min="15141" max="15141" width="3.7109375" style="2" bestFit="1" customWidth="1"/>
    <col min="15142" max="15142" width="6.28515625" style="2" customWidth="1"/>
    <col min="15143" max="15143" width="10.85546875" style="2" customWidth="1"/>
    <col min="15144" max="15360" width="9.140625" style="2"/>
    <col min="15361" max="15361" width="10" style="2" bestFit="1" customWidth="1"/>
    <col min="15362" max="15362" width="5.85546875" style="2" customWidth="1"/>
    <col min="15363" max="15363" width="7.5703125" style="2" customWidth="1"/>
    <col min="15364" max="15364" width="6.140625" style="2" customWidth="1"/>
    <col min="15365" max="15365" width="7" style="2" customWidth="1"/>
    <col min="15366" max="15366" width="6.28515625" style="2" customWidth="1"/>
    <col min="15367" max="15367" width="5" style="2" bestFit="1" customWidth="1"/>
    <col min="15368" max="15368" width="7.28515625" style="2" customWidth="1"/>
    <col min="15369" max="15369" width="5" style="2" bestFit="1" customWidth="1"/>
    <col min="15370" max="15370" width="7.28515625" style="2" customWidth="1"/>
    <col min="15371" max="15371" width="5" style="2" bestFit="1" customWidth="1"/>
    <col min="15372" max="15372" width="6.7109375" style="2" customWidth="1"/>
    <col min="15373" max="15373" width="5" style="2" bestFit="1" customWidth="1"/>
    <col min="15374" max="15374" width="6.42578125" style="2" customWidth="1"/>
    <col min="15375" max="15375" width="6.5703125" style="2" bestFit="1" customWidth="1"/>
    <col min="15376" max="15376" width="7.28515625" style="2" customWidth="1"/>
    <col min="15377" max="15377" width="5" style="2" bestFit="1" customWidth="1"/>
    <col min="15378" max="15378" width="6.42578125" style="2" customWidth="1"/>
    <col min="15379" max="15379" width="5" style="2" bestFit="1" customWidth="1"/>
    <col min="15380" max="15380" width="9" style="2" bestFit="1" customWidth="1"/>
    <col min="15381" max="15381" width="5" style="2" bestFit="1" customWidth="1"/>
    <col min="15382" max="15382" width="6.42578125" style="2" customWidth="1"/>
    <col min="15383" max="15383" width="6.5703125" style="2" bestFit="1" customWidth="1"/>
    <col min="15384" max="15384" width="5.85546875" style="2" customWidth="1"/>
    <col min="15385" max="15385" width="6.5703125" style="2" bestFit="1" customWidth="1"/>
    <col min="15386" max="15386" width="7" style="2" customWidth="1"/>
    <col min="15387" max="15387" width="5.140625" style="2" customWidth="1"/>
    <col min="15388" max="15388" width="6.42578125" style="2" customWidth="1"/>
    <col min="15389" max="15389" width="5.42578125" style="2" customWidth="1"/>
    <col min="15390" max="15390" width="9" style="2" bestFit="1" customWidth="1"/>
    <col min="15391" max="15391" width="5" style="2" bestFit="1" customWidth="1"/>
    <col min="15392" max="15392" width="6.7109375" style="2" customWidth="1"/>
    <col min="15393" max="15393" width="6.5703125" style="2" bestFit="1" customWidth="1"/>
    <col min="15394" max="15394" width="6.28515625" style="2" customWidth="1"/>
    <col min="15395" max="15395" width="6.7109375" style="2" bestFit="1" customWidth="1"/>
    <col min="15396" max="15396" width="7.28515625" style="2" customWidth="1"/>
    <col min="15397" max="15397" width="3.7109375" style="2" bestFit="1" customWidth="1"/>
    <col min="15398" max="15398" width="6.28515625" style="2" customWidth="1"/>
    <col min="15399" max="15399" width="10.85546875" style="2" customWidth="1"/>
    <col min="15400" max="15616" width="9.140625" style="2"/>
    <col min="15617" max="15617" width="10" style="2" bestFit="1" customWidth="1"/>
    <col min="15618" max="15618" width="5.85546875" style="2" customWidth="1"/>
    <col min="15619" max="15619" width="7.5703125" style="2" customWidth="1"/>
    <col min="15620" max="15620" width="6.140625" style="2" customWidth="1"/>
    <col min="15621" max="15621" width="7" style="2" customWidth="1"/>
    <col min="15622" max="15622" width="6.28515625" style="2" customWidth="1"/>
    <col min="15623" max="15623" width="5" style="2" bestFit="1" customWidth="1"/>
    <col min="15624" max="15624" width="7.28515625" style="2" customWidth="1"/>
    <col min="15625" max="15625" width="5" style="2" bestFit="1" customWidth="1"/>
    <col min="15626" max="15626" width="7.28515625" style="2" customWidth="1"/>
    <col min="15627" max="15627" width="5" style="2" bestFit="1" customWidth="1"/>
    <col min="15628" max="15628" width="6.7109375" style="2" customWidth="1"/>
    <col min="15629" max="15629" width="5" style="2" bestFit="1" customWidth="1"/>
    <col min="15630" max="15630" width="6.42578125" style="2" customWidth="1"/>
    <col min="15631" max="15631" width="6.5703125" style="2" bestFit="1" customWidth="1"/>
    <col min="15632" max="15632" width="7.28515625" style="2" customWidth="1"/>
    <col min="15633" max="15633" width="5" style="2" bestFit="1" customWidth="1"/>
    <col min="15634" max="15634" width="6.42578125" style="2" customWidth="1"/>
    <col min="15635" max="15635" width="5" style="2" bestFit="1" customWidth="1"/>
    <col min="15636" max="15636" width="9" style="2" bestFit="1" customWidth="1"/>
    <col min="15637" max="15637" width="5" style="2" bestFit="1" customWidth="1"/>
    <col min="15638" max="15638" width="6.42578125" style="2" customWidth="1"/>
    <col min="15639" max="15639" width="6.5703125" style="2" bestFit="1" customWidth="1"/>
    <col min="15640" max="15640" width="5.85546875" style="2" customWidth="1"/>
    <col min="15641" max="15641" width="6.5703125" style="2" bestFit="1" customWidth="1"/>
    <col min="15642" max="15642" width="7" style="2" customWidth="1"/>
    <col min="15643" max="15643" width="5.140625" style="2" customWidth="1"/>
    <col min="15644" max="15644" width="6.42578125" style="2" customWidth="1"/>
    <col min="15645" max="15645" width="5.42578125" style="2" customWidth="1"/>
    <col min="15646" max="15646" width="9" style="2" bestFit="1" customWidth="1"/>
    <col min="15647" max="15647" width="5" style="2" bestFit="1" customWidth="1"/>
    <col min="15648" max="15648" width="6.7109375" style="2" customWidth="1"/>
    <col min="15649" max="15649" width="6.5703125" style="2" bestFit="1" customWidth="1"/>
    <col min="15650" max="15650" width="6.28515625" style="2" customWidth="1"/>
    <col min="15651" max="15651" width="6.7109375" style="2" bestFit="1" customWidth="1"/>
    <col min="15652" max="15652" width="7.28515625" style="2" customWidth="1"/>
    <col min="15653" max="15653" width="3.7109375" style="2" bestFit="1" customWidth="1"/>
    <col min="15654" max="15654" width="6.28515625" style="2" customWidth="1"/>
    <col min="15655" max="15655" width="10.85546875" style="2" customWidth="1"/>
    <col min="15656" max="15872" width="9.140625" style="2"/>
    <col min="15873" max="15873" width="10" style="2" bestFit="1" customWidth="1"/>
    <col min="15874" max="15874" width="5.85546875" style="2" customWidth="1"/>
    <col min="15875" max="15875" width="7.5703125" style="2" customWidth="1"/>
    <col min="15876" max="15876" width="6.140625" style="2" customWidth="1"/>
    <col min="15877" max="15877" width="7" style="2" customWidth="1"/>
    <col min="15878" max="15878" width="6.28515625" style="2" customWidth="1"/>
    <col min="15879" max="15879" width="5" style="2" bestFit="1" customWidth="1"/>
    <col min="15880" max="15880" width="7.28515625" style="2" customWidth="1"/>
    <col min="15881" max="15881" width="5" style="2" bestFit="1" customWidth="1"/>
    <col min="15882" max="15882" width="7.28515625" style="2" customWidth="1"/>
    <col min="15883" max="15883" width="5" style="2" bestFit="1" customWidth="1"/>
    <col min="15884" max="15884" width="6.7109375" style="2" customWidth="1"/>
    <col min="15885" max="15885" width="5" style="2" bestFit="1" customWidth="1"/>
    <col min="15886" max="15886" width="6.42578125" style="2" customWidth="1"/>
    <col min="15887" max="15887" width="6.5703125" style="2" bestFit="1" customWidth="1"/>
    <col min="15888" max="15888" width="7.28515625" style="2" customWidth="1"/>
    <col min="15889" max="15889" width="5" style="2" bestFit="1" customWidth="1"/>
    <col min="15890" max="15890" width="6.42578125" style="2" customWidth="1"/>
    <col min="15891" max="15891" width="5" style="2" bestFit="1" customWidth="1"/>
    <col min="15892" max="15892" width="9" style="2" bestFit="1" customWidth="1"/>
    <col min="15893" max="15893" width="5" style="2" bestFit="1" customWidth="1"/>
    <col min="15894" max="15894" width="6.42578125" style="2" customWidth="1"/>
    <col min="15895" max="15895" width="6.5703125" style="2" bestFit="1" customWidth="1"/>
    <col min="15896" max="15896" width="5.85546875" style="2" customWidth="1"/>
    <col min="15897" max="15897" width="6.5703125" style="2" bestFit="1" customWidth="1"/>
    <col min="15898" max="15898" width="7" style="2" customWidth="1"/>
    <col min="15899" max="15899" width="5.140625" style="2" customWidth="1"/>
    <col min="15900" max="15900" width="6.42578125" style="2" customWidth="1"/>
    <col min="15901" max="15901" width="5.42578125" style="2" customWidth="1"/>
    <col min="15902" max="15902" width="9" style="2" bestFit="1" customWidth="1"/>
    <col min="15903" max="15903" width="5" style="2" bestFit="1" customWidth="1"/>
    <col min="15904" max="15904" width="6.7109375" style="2" customWidth="1"/>
    <col min="15905" max="15905" width="6.5703125" style="2" bestFit="1" customWidth="1"/>
    <col min="15906" max="15906" width="6.28515625" style="2" customWidth="1"/>
    <col min="15907" max="15907" width="6.7109375" style="2" bestFit="1" customWidth="1"/>
    <col min="15908" max="15908" width="7.28515625" style="2" customWidth="1"/>
    <col min="15909" max="15909" width="3.7109375" style="2" bestFit="1" customWidth="1"/>
    <col min="15910" max="15910" width="6.28515625" style="2" customWidth="1"/>
    <col min="15911" max="15911" width="10.85546875" style="2" customWidth="1"/>
    <col min="15912" max="16128" width="9.140625" style="2"/>
    <col min="16129" max="16129" width="10" style="2" bestFit="1" customWidth="1"/>
    <col min="16130" max="16130" width="5.85546875" style="2" customWidth="1"/>
    <col min="16131" max="16131" width="7.5703125" style="2" customWidth="1"/>
    <col min="16132" max="16132" width="6.140625" style="2" customWidth="1"/>
    <col min="16133" max="16133" width="7" style="2" customWidth="1"/>
    <col min="16134" max="16134" width="6.28515625" style="2" customWidth="1"/>
    <col min="16135" max="16135" width="5" style="2" bestFit="1" customWidth="1"/>
    <col min="16136" max="16136" width="7.28515625" style="2" customWidth="1"/>
    <col min="16137" max="16137" width="5" style="2" bestFit="1" customWidth="1"/>
    <col min="16138" max="16138" width="7.28515625" style="2" customWidth="1"/>
    <col min="16139" max="16139" width="5" style="2" bestFit="1" customWidth="1"/>
    <col min="16140" max="16140" width="6.7109375" style="2" customWidth="1"/>
    <col min="16141" max="16141" width="5" style="2" bestFit="1" customWidth="1"/>
    <col min="16142" max="16142" width="6.42578125" style="2" customWidth="1"/>
    <col min="16143" max="16143" width="6.5703125" style="2" bestFit="1" customWidth="1"/>
    <col min="16144" max="16144" width="7.28515625" style="2" customWidth="1"/>
    <col min="16145" max="16145" width="5" style="2" bestFit="1" customWidth="1"/>
    <col min="16146" max="16146" width="6.42578125" style="2" customWidth="1"/>
    <col min="16147" max="16147" width="5" style="2" bestFit="1" customWidth="1"/>
    <col min="16148" max="16148" width="9" style="2" bestFit="1" customWidth="1"/>
    <col min="16149" max="16149" width="5" style="2" bestFit="1" customWidth="1"/>
    <col min="16150" max="16150" width="6.42578125" style="2" customWidth="1"/>
    <col min="16151" max="16151" width="6.5703125" style="2" bestFit="1" customWidth="1"/>
    <col min="16152" max="16152" width="5.85546875" style="2" customWidth="1"/>
    <col min="16153" max="16153" width="6.5703125" style="2" bestFit="1" customWidth="1"/>
    <col min="16154" max="16154" width="7" style="2" customWidth="1"/>
    <col min="16155" max="16155" width="5.140625" style="2" customWidth="1"/>
    <col min="16156" max="16156" width="6.42578125" style="2" customWidth="1"/>
    <col min="16157" max="16157" width="5.42578125" style="2" customWidth="1"/>
    <col min="16158" max="16158" width="9" style="2" bestFit="1" customWidth="1"/>
    <col min="16159" max="16159" width="5" style="2" bestFit="1" customWidth="1"/>
    <col min="16160" max="16160" width="6.7109375" style="2" customWidth="1"/>
    <col min="16161" max="16161" width="6.5703125" style="2" bestFit="1" customWidth="1"/>
    <col min="16162" max="16162" width="6.28515625" style="2" customWidth="1"/>
    <col min="16163" max="16163" width="6.7109375" style="2" bestFit="1" customWidth="1"/>
    <col min="16164" max="16164" width="7.28515625" style="2" customWidth="1"/>
    <col min="16165" max="16165" width="3.7109375" style="2" bestFit="1" customWidth="1"/>
    <col min="16166" max="16166" width="6.28515625" style="2" customWidth="1"/>
    <col min="16167" max="16167" width="10.85546875" style="2" customWidth="1"/>
    <col min="16168" max="16384" width="9.140625" style="2"/>
  </cols>
  <sheetData>
    <row r="1" spans="1:39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8.7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16.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ht="15" customHeight="1">
      <c r="A5" s="6" t="s">
        <v>4</v>
      </c>
      <c r="B5" s="6" t="s">
        <v>5</v>
      </c>
      <c r="C5" s="7" t="s">
        <v>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9" t="s">
        <v>7</v>
      </c>
    </row>
    <row r="6" spans="1:39" ht="115.5" customHeight="1">
      <c r="A6" s="6"/>
      <c r="B6" s="6"/>
      <c r="C6" s="10" t="s">
        <v>8</v>
      </c>
      <c r="D6" s="11" t="s">
        <v>7</v>
      </c>
      <c r="E6" s="10" t="s">
        <v>9</v>
      </c>
      <c r="F6" s="11" t="s">
        <v>7</v>
      </c>
      <c r="G6" s="10" t="s">
        <v>10</v>
      </c>
      <c r="H6" s="11" t="s">
        <v>7</v>
      </c>
      <c r="I6" s="10" t="s">
        <v>11</v>
      </c>
      <c r="J6" s="11" t="s">
        <v>7</v>
      </c>
      <c r="K6" s="10" t="s">
        <v>12</v>
      </c>
      <c r="L6" s="11" t="s">
        <v>7</v>
      </c>
      <c r="M6" s="10" t="s">
        <v>13</v>
      </c>
      <c r="N6" s="11" t="s">
        <v>7</v>
      </c>
      <c r="O6" s="10" t="s">
        <v>14</v>
      </c>
      <c r="P6" s="11" t="s">
        <v>7</v>
      </c>
      <c r="Q6" s="10" t="s">
        <v>15</v>
      </c>
      <c r="R6" s="11" t="s">
        <v>7</v>
      </c>
      <c r="S6" s="10" t="s">
        <v>16</v>
      </c>
      <c r="T6" s="11" t="s">
        <v>7</v>
      </c>
      <c r="U6" s="10" t="s">
        <v>17</v>
      </c>
      <c r="V6" s="11" t="s">
        <v>7</v>
      </c>
      <c r="W6" s="10" t="s">
        <v>18</v>
      </c>
      <c r="X6" s="11" t="s">
        <v>7</v>
      </c>
      <c r="Y6" s="10" t="s">
        <v>19</v>
      </c>
      <c r="Z6" s="11" t="s">
        <v>7</v>
      </c>
      <c r="AA6" s="12" t="s">
        <v>20</v>
      </c>
      <c r="AB6" s="11" t="s">
        <v>7</v>
      </c>
      <c r="AC6" s="13" t="s">
        <v>21</v>
      </c>
      <c r="AD6" s="11" t="s">
        <v>7</v>
      </c>
      <c r="AE6" s="13" t="s">
        <v>22</v>
      </c>
      <c r="AF6" s="11" t="s">
        <v>7</v>
      </c>
      <c r="AG6" s="13" t="s">
        <v>23</v>
      </c>
      <c r="AH6" s="11" t="s">
        <v>7</v>
      </c>
      <c r="AI6" s="14" t="s">
        <v>24</v>
      </c>
      <c r="AJ6" s="11" t="s">
        <v>7</v>
      </c>
      <c r="AK6" s="10" t="s">
        <v>25</v>
      </c>
      <c r="AL6" s="11" t="s">
        <v>7</v>
      </c>
      <c r="AM6" s="15"/>
    </row>
    <row r="7" spans="1:39">
      <c r="A7" s="16" t="s">
        <v>26</v>
      </c>
      <c r="B7" s="17">
        <f>[1]Абаул!B7+[1]Аксурка!B7+[1]Бегишево!B7+[1]Вагай!B6+[1]Второвагай!B7+[1]Дубровное!B7+[1]Заречное!B7+[1]Иртыш!B7+[1]Казанка!B7+[1]Карагай!B7+[1]Куларово!B7+[1]Курья!B7+[1]Осиновка!B7+[1]Первомайка!B7+[1]Птицы!B7+[1]Супра!B7+[1]Тукуз!B7+[1]Ушаково!B7+[1]Черное!B7+[1]Шестовое!B7+[1]Шишкино!B7+[1]Юрмы!B7</f>
        <v>335</v>
      </c>
      <c r="C7" s="17">
        <f>[1]Абаул!C7+[1]Аксурка!C7+[1]Бегишево!C7+[1]Вагай!C6+[1]Второвагай!C7+[1]Дубровное!C7+[1]Заречное!C7+[1]Иртыш!C7+[1]Казанка!C7+[1]Карагай!C7+[1]Куларово!C7+[1]Курья!C7+[1]Осиновка!C7+[1]Первомайка!C7+[1]Птицы!C7+[1]Супра!C7+[1]Тукуз!C7+[1]Ушаково!C7+[1]Черное!C7+[1]Шестовое!C7+[1]Шишкино!C7+[1]Юрмы!C7</f>
        <v>335</v>
      </c>
      <c r="D7" s="18">
        <f>C7*100/B7</f>
        <v>100</v>
      </c>
      <c r="E7" s="17">
        <f>[1]Абаул!E7+[1]Аксурка!E7+[1]Бегишево!E7+[1]Вагай!E6+[1]Второвагай!E7+[1]Дубровное!E7+[1]Заречное!E7+[1]Иртыш!E7+[1]Казанка!E7+[1]Карагай!E7+[1]Куларово!E7+[1]Курья!E7+[1]Осиновка!E7+[1]Первомайка!E7+[1]Птицы!E7+[1]Супра!E7+[1]Тукуз!E7+[1]Ушаково!E7+[1]Черное!E7+[1]Шестовое!E7+[1]Шишкино!E7+[1]Юрмы!E7</f>
        <v>335</v>
      </c>
      <c r="F7" s="18">
        <f t="shared" ref="F7:F21" si="0">E7*100/B7</f>
        <v>100</v>
      </c>
      <c r="G7" s="17">
        <f>[1]Абаул!G7+[1]Аксурка!G7+[1]Бегишево!G7+[1]Вагай!G6+[1]Второвагай!G7+[1]Дубровное!G7+[1]Заречное!G7+[1]Иртыш!G7+[1]Казанка!G7+[1]Карагай!G7+[1]Куларово!G7+[1]Курья!G7+[1]Осиновка!G7+[1]Первомайка!G7+[1]Птицы!G7+[1]Супра!G7+[1]Тукуз!G7+[1]Ушаково!G7+[1]Черное!G7+[1]Шестовое!G7+[1]Шишкино!G7+[1]Юрмы!G7</f>
        <v>335</v>
      </c>
      <c r="H7" s="18">
        <f t="shared" ref="H7:H21" si="1">G7*100/B7</f>
        <v>100</v>
      </c>
      <c r="I7" s="19"/>
      <c r="J7" s="20"/>
      <c r="K7" s="19"/>
      <c r="L7" s="20"/>
      <c r="M7" s="17">
        <f>[1]Абаул!M7+[1]Аксурка!M7+[1]Бегишево!M7+[1]Вагай!M6+[1]Второвагай!M7+[1]Дубровное!M7+[1]Заречное!M7+[1]Иртыш!M7+[1]Казанка!M7+[1]Карагай!M7+[1]Куларово!M7+[1]Курья!M7+[1]Осиновка!M7+[1]Первомайка!M7+[1]Птицы!M7+[1]Супра!M7+[1]Тукуз!M7+[1]Ушаково!M7+[1]Черное!M7+[1]Шестовое!M7+[1]Шишкино!M7+[1]Юрмы!M7</f>
        <v>335</v>
      </c>
      <c r="N7" s="21">
        <f>M7*100/B7</f>
        <v>100</v>
      </c>
      <c r="O7" s="19"/>
      <c r="P7" s="20"/>
      <c r="Q7" s="19"/>
      <c r="R7" s="20"/>
      <c r="S7" s="19"/>
      <c r="T7" s="20"/>
      <c r="U7" s="19"/>
      <c r="V7" s="20"/>
      <c r="W7" s="19"/>
      <c r="X7" s="20"/>
      <c r="Y7" s="19"/>
      <c r="Z7" s="20"/>
      <c r="AA7" s="22"/>
      <c r="AB7" s="20"/>
      <c r="AC7" s="23"/>
      <c r="AD7" s="21"/>
      <c r="AE7" s="23"/>
      <c r="AF7" s="21"/>
      <c r="AG7" s="23"/>
      <c r="AH7" s="21"/>
      <c r="AI7" s="24"/>
      <c r="AJ7" s="21"/>
      <c r="AK7" s="23"/>
      <c r="AL7" s="20"/>
      <c r="AM7" s="21">
        <f>((C7+E7+G7+M7)/(B7*4))*100</f>
        <v>100</v>
      </c>
    </row>
    <row r="8" spans="1:39">
      <c r="A8" s="16" t="s">
        <v>27</v>
      </c>
      <c r="B8" s="17">
        <f>[1]Абаул!B8+[1]Аксурка!B8+[1]Бегишево!B8+[1]Вагай!B7+[1]Второвагай!B8+[1]Дубровное!B8+[1]Заречное!B8+[1]Иртыш!B8+[1]Казанка!B8+[1]Карагай!B8+[1]Куларово!B8+[1]Курья!B8+[1]Осиновка!B8+[1]Первомайка!B8+[1]Птицы!B8+[1]Супра!B8+[1]Тукуз!B8+[1]Ушаково!B8+[1]Черное!B8+[1]Шестовое!B8+[1]Шишкино!B8+[1]Юрмы!B8</f>
        <v>315</v>
      </c>
      <c r="C8" s="17">
        <v>315</v>
      </c>
      <c r="D8" s="18">
        <f t="shared" ref="D8:D21" si="2">C8*100/B8</f>
        <v>100</v>
      </c>
      <c r="E8" s="17">
        <v>315</v>
      </c>
      <c r="F8" s="18">
        <f t="shared" si="0"/>
        <v>100</v>
      </c>
      <c r="G8" s="17">
        <v>315</v>
      </c>
      <c r="H8" s="18">
        <f t="shared" si="1"/>
        <v>100</v>
      </c>
      <c r="I8" s="19"/>
      <c r="J8" s="20"/>
      <c r="K8" s="19"/>
      <c r="L8" s="20"/>
      <c r="M8" s="17">
        <v>315</v>
      </c>
      <c r="N8" s="21">
        <f>M8*100/B8</f>
        <v>100</v>
      </c>
      <c r="O8" s="19"/>
      <c r="P8" s="20"/>
      <c r="Q8" s="19"/>
      <c r="R8" s="20"/>
      <c r="S8" s="19"/>
      <c r="T8" s="20"/>
      <c r="U8" s="19"/>
      <c r="V8" s="20"/>
      <c r="W8" s="19"/>
      <c r="X8" s="20"/>
      <c r="Y8" s="19"/>
      <c r="Z8" s="20"/>
      <c r="AA8" s="22"/>
      <c r="AB8" s="20"/>
      <c r="AC8" s="17">
        <v>254</v>
      </c>
      <c r="AD8" s="21">
        <f t="shared" ref="AD8:AD20" si="3">AC8*100/B8</f>
        <v>80.634920634920633</v>
      </c>
      <c r="AE8" s="17">
        <f>[1]Абаул!AE8+[1]Аксурка!AE8+[1]Бегишево!AE8+[1]Вагай!AE7+[1]Второвагай!AE8+[1]Дубровное!AE8+[1]Заречное!AE8+[1]Иртыш!AE8+[1]Казанка!AE8+[1]Карагай!AE8+[1]Куларово!AE8+[1]Курья!AE8+[1]Осиновка!AE8+[1]Первомайка!AE8+[1]Птицы!AE8+[1]Супра!AE8+[1]Тукуз!AE8+[1]Ушаково!AE8+[1]Черное!AE8+[1]Шестовое!AE8+[1]Шишкино!AE8+[1]Юрмы!AE8</f>
        <v>61</v>
      </c>
      <c r="AF8" s="21">
        <f t="shared" ref="AF8:AF20" si="4">AE8*100/B8</f>
        <v>19.365079365079364</v>
      </c>
      <c r="AG8" s="25"/>
      <c r="AH8" s="21"/>
      <c r="AI8" s="26">
        <f t="shared" ref="AI8:AI21" si="5">AC8+AE8+AG8</f>
        <v>315</v>
      </c>
      <c r="AJ8" s="21">
        <f t="shared" ref="AJ8:AJ20" si="6">AI8*100/B8</f>
        <v>100</v>
      </c>
      <c r="AK8" s="23"/>
      <c r="AL8" s="20"/>
      <c r="AM8" s="21">
        <f>((C8+E8+G8+M8+AI8)/(B8*5))*100</f>
        <v>100</v>
      </c>
    </row>
    <row r="9" spans="1:39">
      <c r="A9" s="16" t="s">
        <v>28</v>
      </c>
      <c r="B9" s="17">
        <f>[1]Абаул!B9+[1]Аксурка!B9+[1]Бегишево!B9+[1]Вагай!B8+[1]Второвагай!B9+[1]Дубровное!B9+[1]Заречное!B9+[1]Иртыш!B9+[1]Казанка!B9+[1]Карагай!B9+[1]Куларово!B9+[1]Курья!B9+[1]Осиновка!B9+[1]Первомайка!B9+[1]Птицы!B9+[1]Супра!B9+[1]Тукуз!B9+[1]Ушаково!B9+[1]Черное!B9+[1]Шестовое!B9+[1]Шишкино!B9+[1]Юрмы!B9</f>
        <v>285</v>
      </c>
      <c r="C9" s="17">
        <v>285</v>
      </c>
      <c r="D9" s="18">
        <f t="shared" si="2"/>
        <v>100</v>
      </c>
      <c r="E9" s="17">
        <v>285</v>
      </c>
      <c r="F9" s="18">
        <f t="shared" si="0"/>
        <v>100</v>
      </c>
      <c r="G9" s="17">
        <v>285</v>
      </c>
      <c r="H9" s="18">
        <f t="shared" si="1"/>
        <v>100</v>
      </c>
      <c r="I9" s="19"/>
      <c r="J9" s="20"/>
      <c r="K9" s="19"/>
      <c r="L9" s="20"/>
      <c r="M9" s="17">
        <f>[1]Абаул!M9+[1]Аксурка!M9+[1]Бегишево!M9+[1]Вагай!M8+[1]Второвагай!M9+[1]Дубровное!M9+[1]Заречное!M9+[1]Иртыш!M9+[1]Казанка!M9+[1]Карагай!M9+[1]Куларово!M9+[1]Курья!M9+[1]Осиновка!M9+[1]Первомайка!M9+[1]Птицы!M9+[1]Супра!M9+[1]Тукуз!M9+[1]Ушаково!M9+[1]Черное!M9+[1]Шестовое!M9+[1]Шишкино!M9+[1]Юрмы!M9</f>
        <v>285</v>
      </c>
      <c r="N9" s="21">
        <f>M9*100/B9</f>
        <v>100</v>
      </c>
      <c r="O9" s="19"/>
      <c r="P9" s="20"/>
      <c r="Q9" s="19"/>
      <c r="R9" s="20"/>
      <c r="S9" s="19"/>
      <c r="T9" s="20"/>
      <c r="U9" s="19"/>
      <c r="V9" s="20"/>
      <c r="W9" s="19"/>
      <c r="X9" s="20"/>
      <c r="Y9" s="19"/>
      <c r="Z9" s="20"/>
      <c r="AA9" s="22"/>
      <c r="AB9" s="20"/>
      <c r="AC9" s="17">
        <v>235</v>
      </c>
      <c r="AD9" s="21">
        <f t="shared" si="3"/>
        <v>82.456140350877192</v>
      </c>
      <c r="AE9" s="17">
        <f>[1]Абаул!AE9+[1]Аксурка!AE9+[1]Бегишево!AE9+[1]Вагай!AE8+[1]Второвагай!AE9+[1]Дубровное!AE9+[1]Заречное!AE9+[1]Иртыш!AE9+[1]Казанка!AE9+[1]Карагай!AE9+[1]Куларово!AE9+[1]Курья!AE9+[1]Осиновка!AE9+[1]Первомайка!AE9+[1]Птицы!AE9+[1]Супра!AE9+[1]Тукуз!AE9+[1]Ушаково!AE9+[1]Черное!AE9+[1]Шестовое!AE9+[1]Шишкино!AE9+[1]Юрмы!AE9</f>
        <v>50</v>
      </c>
      <c r="AF9" s="21">
        <f t="shared" si="4"/>
        <v>17.543859649122808</v>
      </c>
      <c r="AG9" s="25"/>
      <c r="AH9" s="21"/>
      <c r="AI9" s="26">
        <f t="shared" si="5"/>
        <v>285</v>
      </c>
      <c r="AJ9" s="21">
        <f t="shared" si="6"/>
        <v>100</v>
      </c>
      <c r="AK9" s="23"/>
      <c r="AL9" s="20"/>
      <c r="AM9" s="21">
        <f>((C9+E9+G9+M9+AI9)/(B9*5))*100</f>
        <v>100</v>
      </c>
    </row>
    <row r="10" spans="1:39">
      <c r="A10" s="16" t="s">
        <v>29</v>
      </c>
      <c r="B10" s="17">
        <f>[1]Абаул!B10+[1]Аксурка!B10+[1]Бегишево!B10+[1]Вагай!B9+[1]Второвагай!B10+[1]Дубровное!B10+[1]Заречное!B10+[1]Иртыш!B10+[1]Казанка!B10+[1]Карагай!B10+[1]Куларово!B10+[1]Курья!B10+[1]Осиновка!B10+[1]Первомайка!B10+[1]Птицы!B10+[1]Супра!B10+[1]Тукуз!B10+[1]Ушаково!B10+[1]Черное!B10+[1]Шестовое!B10+[1]Шишкино!B10+[1]Юрмы!B10</f>
        <v>239</v>
      </c>
      <c r="C10" s="17">
        <f>[1]Абаул!C10+[1]Аксурка!C10+[1]Бегишево!C10+[1]Вагай!C9+[1]Второвагай!C10+[1]Дубровное!C10+[1]Заречное!C10+[1]Иртыш!C10+[1]Казанка!C10+[1]Карагай!C10+[1]Куларово!C10+[1]Курья!C10+[1]Осиновка!C10+[1]Первомайка!C10+[1]Птицы!C10+[1]Супра!C10+[1]Тукуз!C10+[1]Ушаково!C10+[1]Черное!C10+[1]Шестовое!C10+[1]Шишкино!C10+[1]Юрмы!C10</f>
        <v>239</v>
      </c>
      <c r="D10" s="18">
        <f t="shared" si="2"/>
        <v>100</v>
      </c>
      <c r="E10" s="17">
        <f>[1]Абаул!E10+[1]Аксурка!E10+[1]Бегишево!E10+[1]Вагай!E9+[1]Второвагай!E10+[1]Дубровное!E10+[1]Заречное!E10+[1]Иртыш!E10+[1]Казанка!E10+[1]Карагай!E10+[1]Куларово!E10+[1]Курья!E10+[1]Осиновка!E10+[1]Первомайка!E10+[1]Птицы!E10+[1]Супра!E10+[1]Тукуз!E10+[1]Ушаково!E10+[1]Черное!E10+[1]Шестовое!E10+[1]Шишкино!E10+[1]Юрмы!E10</f>
        <v>239</v>
      </c>
      <c r="F10" s="18">
        <f t="shared" si="0"/>
        <v>100</v>
      </c>
      <c r="G10" s="17">
        <f>[1]Абаул!G10+[1]Аксурка!G10+[1]Бегишево!G10+[1]Вагай!G9+[1]Второвагай!G10+[1]Дубровное!G10+[1]Заречное!G10+[1]Иртыш!G10+[1]Казанка!G10+[1]Карагай!G10+[1]Куларово!G10+[1]Курья!G10+[1]Осиновка!G10+[1]Первомайка!G10+[1]Птицы!G10+[1]Супра!G10+[1]Тукуз!G10+[1]Ушаково!G10+[1]Черное!G10+[1]Шестовое!G10+[1]Шишкино!G10+[1]Юрмы!G10</f>
        <v>239</v>
      </c>
      <c r="H10" s="18">
        <f t="shared" si="1"/>
        <v>100</v>
      </c>
      <c r="I10" s="19"/>
      <c r="J10" s="20"/>
      <c r="K10" s="19"/>
      <c r="L10" s="20"/>
      <c r="M10" s="17">
        <f>[1]Абаул!M10+[1]Аксурка!M10+[1]Бегишево!M10+[1]Вагай!M9+[1]Второвагай!M10+[1]Дубровное!M10+[1]Заречное!M10+[1]Иртыш!M10+[1]Казанка!M10+[1]Карагай!M10+[1]Куларово!M10+[1]Курья!M10+[1]Осиновка!M10+[1]Первомайка!M10+[1]Птицы!M10+[1]Супра!M10+[1]Тукуз!M10+[1]Ушаково!M10+[1]Черное!M10+[1]Шестовое!M10+[1]Шишкино!M10+[1]Юрмы!M10</f>
        <v>239</v>
      </c>
      <c r="N10" s="21">
        <f>M10*100/B10</f>
        <v>100</v>
      </c>
      <c r="O10" s="19"/>
      <c r="P10" s="20"/>
      <c r="Q10" s="19"/>
      <c r="R10" s="20"/>
      <c r="S10" s="19"/>
      <c r="T10" s="20"/>
      <c r="U10" s="19"/>
      <c r="V10" s="20"/>
      <c r="W10" s="19"/>
      <c r="X10" s="20"/>
      <c r="Y10" s="19"/>
      <c r="Z10" s="20"/>
      <c r="AA10" s="22"/>
      <c r="AB10" s="20"/>
      <c r="AC10" s="17">
        <v>215</v>
      </c>
      <c r="AD10" s="21">
        <f t="shared" si="3"/>
        <v>89.958158995815893</v>
      </c>
      <c r="AE10" s="17">
        <f>[1]Абаул!AE10+[1]Аксурка!AE10+[1]Бегишево!AE10+[1]Вагай!AE9+[1]Второвагай!AE10+[1]Дубровное!AE10+[1]Заречное!AE10+[1]Иртыш!AE10+[1]Казанка!AE10+[1]Карагай!AE10+[1]Куларово!AE10+[1]Курья!AE10+[1]Осиновка!AE10+[1]Первомайка!AE10+[1]Птицы!AE10+[1]Супра!AE10+[1]Тукуз!AE10+[1]Ушаково!AE10+[1]Черное!AE10+[1]Шестовое!AE10+[1]Шишкино!AE10+[1]Юрмы!AE10</f>
        <v>24</v>
      </c>
      <c r="AF10" s="21">
        <f t="shared" si="4"/>
        <v>10.0418410041841</v>
      </c>
      <c r="AG10" s="25"/>
      <c r="AH10" s="21"/>
      <c r="AI10" s="26">
        <f t="shared" si="5"/>
        <v>239</v>
      </c>
      <c r="AJ10" s="21">
        <f t="shared" si="6"/>
        <v>100</v>
      </c>
      <c r="AK10" s="17">
        <v>239</v>
      </c>
      <c r="AL10" s="21">
        <f>AK10*100/B10</f>
        <v>100</v>
      </c>
      <c r="AM10" s="21">
        <f>((C10+E10+G10+M10+AI10+AK10)/(B10*6))*100</f>
        <v>100</v>
      </c>
    </row>
    <row r="11" spans="1:39" s="31" customFormat="1">
      <c r="A11" s="27" t="s">
        <v>30</v>
      </c>
      <c r="B11" s="28">
        <f>B7+B8+B9+B10</f>
        <v>1174</v>
      </c>
      <c r="C11" s="28">
        <f>C7+C8+C9+C10</f>
        <v>1174</v>
      </c>
      <c r="D11" s="18">
        <f t="shared" si="2"/>
        <v>100</v>
      </c>
      <c r="E11" s="28">
        <f>E7+E8+E9+E10</f>
        <v>1174</v>
      </c>
      <c r="F11" s="18">
        <f t="shared" si="0"/>
        <v>100</v>
      </c>
      <c r="G11" s="28">
        <f>G7+G8+G9+G10</f>
        <v>1174</v>
      </c>
      <c r="H11" s="18">
        <f t="shared" si="1"/>
        <v>100</v>
      </c>
      <c r="I11" s="29"/>
      <c r="J11" s="20"/>
      <c r="K11" s="29"/>
      <c r="L11" s="20"/>
      <c r="M11" s="28">
        <f>M7+M8+M9+M10</f>
        <v>1174</v>
      </c>
      <c r="N11" s="21">
        <f>M11*100/B11</f>
        <v>100</v>
      </c>
      <c r="O11" s="29"/>
      <c r="P11" s="20"/>
      <c r="Q11" s="29"/>
      <c r="R11" s="20"/>
      <c r="S11" s="29"/>
      <c r="T11" s="20"/>
      <c r="U11" s="29"/>
      <c r="V11" s="20"/>
      <c r="W11" s="29"/>
      <c r="X11" s="20"/>
      <c r="Y11" s="29"/>
      <c r="Z11" s="20"/>
      <c r="AA11" s="30"/>
      <c r="AB11" s="20"/>
      <c r="AC11" s="28">
        <f>AC7+AC8+AC9+AC10</f>
        <v>704</v>
      </c>
      <c r="AD11" s="21">
        <f>AC11*100/(B8+B9+B10)</f>
        <v>83.909415971394523</v>
      </c>
      <c r="AE11" s="28">
        <f>AE7+AE8+AE9+AE10</f>
        <v>135</v>
      </c>
      <c r="AF11" s="21">
        <f>AE11*100/(B8+B9+B10)</f>
        <v>16.090584028605484</v>
      </c>
      <c r="AG11" s="28"/>
      <c r="AH11" s="21"/>
      <c r="AI11" s="26">
        <f t="shared" si="5"/>
        <v>839</v>
      </c>
      <c r="AJ11" s="21">
        <f>AI11*100/(B8+B9+B10)</f>
        <v>100</v>
      </c>
      <c r="AK11" s="28">
        <f>AK7+AK8+AK9+AK10</f>
        <v>239</v>
      </c>
      <c r="AL11" s="21">
        <f>AK11*100/B10</f>
        <v>100</v>
      </c>
      <c r="AM11" s="21">
        <f>(((C7+E7+G7+M7)/(B7*4))+((C8+E8+G8+M8+AI8)/(B8*5))+((C9+E9+G9+M9+AI9)/(B9*5))+((C10+E10+G10+M10+AI10+AK10)/(B10*6)))/4*100</f>
        <v>100</v>
      </c>
    </row>
    <row r="12" spans="1:39">
      <c r="A12" s="16" t="s">
        <v>31</v>
      </c>
      <c r="B12" s="17">
        <f>[1]Абаул!B12+[1]Аксурка!B12+[1]Бегишево!B12+[1]Вагай!B11+[1]Второвагай!B12+[1]Дубровное!B12+[1]Заречное!B12+[1]Иртыш!B12+[1]Казанка!B12+[1]Карагай!B12+[1]Куларово!B12+[1]Курья!B12+[1]Осиновка!B12+[1]Первомайка!B12+[1]Птицы!B12+[1]Супра!B12+[1]Тукуз!B12+[1]Ушаково!B12+[1]Черное!B12+[1]Шестовое!B12+[1]Шишкино!B12+[1]Юрмы!B12</f>
        <v>278</v>
      </c>
      <c r="C12" s="17">
        <v>278</v>
      </c>
      <c r="D12" s="18">
        <f t="shared" si="2"/>
        <v>100</v>
      </c>
      <c r="E12" s="17">
        <v>278</v>
      </c>
      <c r="F12" s="18">
        <f t="shared" si="0"/>
        <v>100</v>
      </c>
      <c r="G12" s="17">
        <f>[1]Абаул!G12+[1]Аксурка!G12+[1]Бегишево!G12+[1]Вагай!G11+[1]Второвагай!G12+[1]Дубровное!G12+[1]Заречное!G12+[1]Иртыш!G12+[1]Казанка!G12+[1]Карагай!G12+[1]Куларово!G12+[1]Курья!G12+[1]Осиновка!G12+[1]Первомайка!G12+[1]Птицы!G12+[1]Супра!G12+[1]Тукуз!G12+[1]Ушаково!G12+[1]Черное!G12+[1]Шестовое!G12+[1]Шишкино!G12+[1]Юрмы!G12</f>
        <v>278</v>
      </c>
      <c r="H12" s="18">
        <f t="shared" si="1"/>
        <v>100</v>
      </c>
      <c r="I12" s="19"/>
      <c r="J12" s="20"/>
      <c r="K12" s="19"/>
      <c r="L12" s="20"/>
      <c r="M12" s="19"/>
      <c r="N12" s="20"/>
      <c r="O12" s="17">
        <f>[1]Абаул!O12+[1]Аксурка!O12+[1]Бегишево!O12+[1]Вагай!O11+[1]Второвагай!O12+[1]Дубровное!O12+[1]Заречное!O12+[1]Иртыш!O12+[1]Казанка!O12+[1]Карагай!O12+[1]Куларово!O12+[1]Курья!O12+[1]Осиновка!O12+[1]Первомайка!O12+[1]Птицы!O12+[1]Супра!O12+[1]Тукуз!O12+[1]Ушаково!O12+[1]Черное!O12+[1]Шестовое!O12+[1]Шишкино!O12+[1]Юрмы!O12</f>
        <v>278</v>
      </c>
      <c r="P12" s="21">
        <f t="shared" ref="P12:P20" si="7">O12*100/B12</f>
        <v>100</v>
      </c>
      <c r="Q12" s="19"/>
      <c r="R12" s="20"/>
      <c r="S12" s="19"/>
      <c r="T12" s="20"/>
      <c r="U12" s="17">
        <f>[1]Абаул!U12+[1]Аксурка!U12+[1]Бегишево!U12+[1]Вагай!U11+[1]Второвагай!U12+[1]Дубровное!U12+[1]Заречное!U12+[1]Иртыш!U12+[1]Казанка!U12+[1]Карагай!U12+[1]Куларово!U12+[1]Курья!U12+[1]Осиновка!U12+[1]Первомайка!U12+[1]Птицы!U12+[1]Супра!U12+[1]Тукуз!U12+[1]Ушаково!U12+[1]Черное!U12+[1]Шестовое!U12+[1]Шишкино!U12+[1]Юрмы!U12</f>
        <v>278</v>
      </c>
      <c r="V12" s="21">
        <f t="shared" ref="V12:V20" si="8">U12*100/B12</f>
        <v>100</v>
      </c>
      <c r="W12" s="17">
        <v>278</v>
      </c>
      <c r="X12" s="21">
        <f t="shared" ref="X12:X20" si="9">W12*100/B12</f>
        <v>100</v>
      </c>
      <c r="Y12" s="32"/>
      <c r="Z12" s="24"/>
      <c r="AA12" s="33"/>
      <c r="AB12" s="34"/>
      <c r="AC12" s="17">
        <v>248</v>
      </c>
      <c r="AD12" s="21">
        <f t="shared" si="3"/>
        <v>89.208633093525179</v>
      </c>
      <c r="AE12" s="17">
        <f>[1]Абаул!AE12+[1]Аксурка!AE12+[1]Бегишево!AE12+[1]Вагай!AE11+[1]Второвагай!AE12+[1]Дубровное!AE12+[1]Заречное!AE12+[1]Иртыш!AE12+[1]Казанка!AE12+[1]Карагай!AE12+[1]Куларово!AE12+[1]Курья!AE12+[1]Осиновка!AE12+[1]Первомайка!AE12+[1]Птицы!AE12+[1]Супра!AE12+[1]Тукуз!AE12+[1]Ушаково!AE12+[1]Черное!AE12+[1]Шестовое!AE12+[1]Шишкино!AE12+[1]Юрмы!AE12</f>
        <v>30</v>
      </c>
      <c r="AF12" s="21">
        <f t="shared" si="4"/>
        <v>10.791366906474821</v>
      </c>
      <c r="AG12" s="25"/>
      <c r="AH12" s="21"/>
      <c r="AI12" s="26">
        <f t="shared" si="5"/>
        <v>278</v>
      </c>
      <c r="AJ12" s="21">
        <f t="shared" si="6"/>
        <v>100</v>
      </c>
      <c r="AK12" s="19"/>
      <c r="AL12" s="20"/>
      <c r="AM12" s="21">
        <f>((C12+E12+G12+O12+U12+W12+AI12)/(B12*7))*100</f>
        <v>100</v>
      </c>
    </row>
    <row r="13" spans="1:39">
      <c r="A13" s="16" t="s">
        <v>32</v>
      </c>
      <c r="B13" s="17">
        <f>[1]Абаул!B13+[1]Аксурка!B13+[1]Бегишево!B13+[1]Вагай!B12+[1]Второвагай!B13+[1]Дубровное!B13+[1]Заречное!B13+[1]Иртыш!B13+[1]Казанка!B13+[1]Карагай!B13+[1]Куларово!B13+[1]Курья!B13+[1]Осиновка!B13+[1]Первомайка!B13+[1]Птицы!B13+[1]Супра!B13+[1]Тукуз!B13+[1]Ушаково!B13+[1]Черное!B13+[1]Шестовое!B13+[1]Шишкино!B13+[1]Юрмы!B13</f>
        <v>269</v>
      </c>
      <c r="C13" s="17">
        <v>269</v>
      </c>
      <c r="D13" s="18">
        <f t="shared" si="2"/>
        <v>100</v>
      </c>
      <c r="E13" s="17">
        <v>269</v>
      </c>
      <c r="F13" s="18">
        <f t="shared" si="0"/>
        <v>100</v>
      </c>
      <c r="G13" s="17">
        <v>269</v>
      </c>
      <c r="H13" s="18">
        <f t="shared" si="1"/>
        <v>100</v>
      </c>
      <c r="I13" s="19"/>
      <c r="J13" s="20"/>
      <c r="K13" s="19"/>
      <c r="L13" s="20"/>
      <c r="M13" s="19"/>
      <c r="N13" s="20"/>
      <c r="O13" s="17">
        <f>[1]Абаул!O13+[1]Аксурка!O13+[1]Бегишево!O13+[1]Вагай!O12+[1]Второвагай!O13+[1]Дубровное!O13+[1]Заречное!O13+[1]Иртыш!O13+[1]Казанка!O13+[1]Карагай!O13+[1]Куларово!O13+[1]Курья!O13+[1]Осиновка!O13+[1]Первомайка!O13+[1]Птицы!O13+[1]Супра!O13+[1]Тукуз!O13+[1]Ушаково!O13+[1]Черное!O13+[1]Шестовое!O13+[1]Шишкино!O13+[1]Юрмы!O13</f>
        <v>269</v>
      </c>
      <c r="P13" s="21">
        <f t="shared" si="7"/>
        <v>100</v>
      </c>
      <c r="Q13" s="19"/>
      <c r="R13" s="20"/>
      <c r="S13" s="19"/>
      <c r="T13" s="20"/>
      <c r="U13" s="17">
        <v>269</v>
      </c>
      <c r="V13" s="21">
        <f t="shared" si="8"/>
        <v>100</v>
      </c>
      <c r="W13" s="17">
        <v>269</v>
      </c>
      <c r="X13" s="21">
        <f t="shared" si="9"/>
        <v>100</v>
      </c>
      <c r="Y13" s="17">
        <v>269</v>
      </c>
      <c r="Z13" s="21">
        <f t="shared" ref="Z13:Z20" si="10">Y13*100/B13</f>
        <v>100</v>
      </c>
      <c r="AA13" s="17">
        <v>269</v>
      </c>
      <c r="AB13" s="21">
        <f t="shared" ref="AB13:AB20" si="11">AA13*100/B13</f>
        <v>100</v>
      </c>
      <c r="AC13" s="17">
        <f>[1]Абаул!AC13+[1]Аксурка!AC13+[1]Бегишево!AC13+[1]Вагай!AC12+[1]Второвагай!AC13+[1]Дубровное!AC13+[1]Заречное!AC13+[1]Иртыш!AC13+[1]Казанка!AC13+[1]Карагай!AC13+[1]Куларово!AC13+[1]Курья!AC13+[1]Осиновка!AC13+[1]Первомайка!AC13+[1]Птицы!AC13+[1]Супра!AC13+[1]Тукуз!AC13+[1]Ушаково!AC13+[1]Черное!AC13+[1]Шестовое!AC13+[1]Шишкино!AC13+[1]Юрмы!AC13</f>
        <v>238</v>
      </c>
      <c r="AD13" s="21">
        <f t="shared" si="3"/>
        <v>88.475836431226767</v>
      </c>
      <c r="AE13" s="17">
        <f>[1]Абаул!AE13+[1]Аксурка!AE13+[1]Бегишево!AE13+[1]Вагай!AE12+[1]Второвагай!AE13+[1]Дубровное!AE13+[1]Заречное!AE13+[1]Иртыш!AE13+[1]Казанка!AE13+[1]Карагай!AE13+[1]Куларово!AE13+[1]Курья!AE13+[1]Осиновка!AE13+[1]Первомайка!AE13+[1]Птицы!AE13+[1]Супра!AE13+[1]Тукуз!AE13+[1]Ушаково!AE13+[1]Черное!AE13+[1]Шестовое!AE13+[1]Шишкино!AE13+[1]Юрмы!AE13</f>
        <v>31</v>
      </c>
      <c r="AF13" s="21">
        <f t="shared" si="4"/>
        <v>11.524163568773234</v>
      </c>
      <c r="AG13" s="25"/>
      <c r="AH13" s="21"/>
      <c r="AI13" s="26">
        <f t="shared" si="5"/>
        <v>269</v>
      </c>
      <c r="AJ13" s="21">
        <f t="shared" si="6"/>
        <v>100</v>
      </c>
      <c r="AK13" s="19"/>
      <c r="AL13" s="20"/>
      <c r="AM13" s="21">
        <f>((C13+E13+G13+O13+U13+W13+Y13+AA13+AI13)/(B13*9))*100</f>
        <v>100</v>
      </c>
    </row>
    <row r="14" spans="1:39">
      <c r="A14" s="16" t="s">
        <v>33</v>
      </c>
      <c r="B14" s="17">
        <f>[1]Абаул!B14+[1]Аксурка!B14+[1]Бегишево!B14+[1]Вагай!B13+[1]Второвагай!B14+[1]Дубровное!B14+[1]Заречное!B14+[1]Иртыш!B14+[1]Казанка!B14+[1]Карагай!B14+[1]Куларово!B14+[1]Курья!B14+[1]Осиновка!B14+[1]Первомайка!B14+[1]Птицы!B14+[1]Супра!B14+[1]Тукуз!B14+[1]Ушаково!B14+[1]Черное!B14+[1]Шестовое!B14+[1]Шишкино!B14+[1]Юрмы!B14</f>
        <v>237</v>
      </c>
      <c r="C14" s="17">
        <v>237</v>
      </c>
      <c r="D14" s="18">
        <f t="shared" si="2"/>
        <v>100</v>
      </c>
      <c r="E14" s="17">
        <v>237</v>
      </c>
      <c r="F14" s="18">
        <f t="shared" si="0"/>
        <v>100</v>
      </c>
      <c r="G14" s="35"/>
      <c r="H14" s="36"/>
      <c r="I14" s="17">
        <v>237</v>
      </c>
      <c r="J14" s="21">
        <f t="shared" ref="J14:J20" si="12">I14*100/B14</f>
        <v>100</v>
      </c>
      <c r="K14" s="17">
        <f>[1]Абаул!K14+[1]Аксурка!K14+[1]Бегишево!K14+[1]Вагай!K13+[1]Второвагай!K14+[1]Дубровное!K14+[1]Заречное!K14+[1]Иртыш!K14+[1]Казанка!K14+[1]Карагай!K14+[1]Куларово!K14+[1]Курья!K14+[1]Осиновка!K14+[1]Первомайка!K14+[1]Птицы!K14+[1]Супра!K14+[1]Тукуз!K14+[1]Ушаково!K14+[1]Черное!K14+[1]Шестовое!K14+[1]Шишкино!K14+[1]Юрмы!K14</f>
        <v>237</v>
      </c>
      <c r="L14" s="21">
        <f t="shared" ref="L14:L20" si="13">K14*100/B14</f>
        <v>100</v>
      </c>
      <c r="M14" s="19"/>
      <c r="N14" s="20"/>
      <c r="O14" s="17">
        <v>237</v>
      </c>
      <c r="P14" s="21">
        <f t="shared" si="7"/>
        <v>100</v>
      </c>
      <c r="Q14" s="17">
        <v>237</v>
      </c>
      <c r="R14" s="21">
        <f t="shared" ref="R14:R20" si="14">Q14*100/B14</f>
        <v>100</v>
      </c>
      <c r="S14" s="19"/>
      <c r="T14" s="20"/>
      <c r="U14" s="17">
        <v>237</v>
      </c>
      <c r="V14" s="21">
        <f t="shared" si="8"/>
        <v>100</v>
      </c>
      <c r="W14" s="17">
        <v>237</v>
      </c>
      <c r="X14" s="21">
        <f t="shared" si="9"/>
        <v>100</v>
      </c>
      <c r="Y14" s="17">
        <v>237</v>
      </c>
      <c r="Z14" s="21">
        <f t="shared" si="10"/>
        <v>100</v>
      </c>
      <c r="AA14" s="17">
        <v>237</v>
      </c>
      <c r="AB14" s="21">
        <f t="shared" si="11"/>
        <v>100</v>
      </c>
      <c r="AC14" s="17">
        <v>199</v>
      </c>
      <c r="AD14" s="21">
        <f t="shared" si="3"/>
        <v>83.966244725738392</v>
      </c>
      <c r="AE14" s="17">
        <f>[1]Абаул!AE14+[1]Аксурка!AE14+[1]Бегишево!AE14+[1]Вагай!AE13+[1]Второвагай!AE14+[1]Дубровное!AE14+[1]Заречное!AE14+[1]Иртыш!AE14+[1]Казанка!AE14+[1]Карагай!AE14+[1]Куларово!AE14+[1]Курья!AE14+[1]Осиновка!AE14+[1]Первомайка!AE14+[1]Птицы!AE14+[1]Супра!AE14+[1]Тукуз!AE14+[1]Ушаково!AE14+[1]Черное!AE14+[1]Шестовое!AE14+[1]Шишкино!AE14+[1]Юрмы!AE14</f>
        <v>38</v>
      </c>
      <c r="AF14" s="21">
        <f t="shared" si="4"/>
        <v>16.033755274261605</v>
      </c>
      <c r="AG14" s="25"/>
      <c r="AH14" s="21"/>
      <c r="AI14" s="26">
        <f t="shared" si="5"/>
        <v>237</v>
      </c>
      <c r="AJ14" s="21">
        <f t="shared" si="6"/>
        <v>100</v>
      </c>
      <c r="AK14" s="19"/>
      <c r="AL14" s="20"/>
      <c r="AM14" s="21">
        <f>((C14+E14+I14+K14+O14+Q14+U14+W14+Y14+AA14+AI14)/(B14*11))*100</f>
        <v>100</v>
      </c>
    </row>
    <row r="15" spans="1:39">
      <c r="A15" s="16" t="s">
        <v>34</v>
      </c>
      <c r="B15" s="17">
        <f>[1]Абаул!B15+[1]Аксурка!B15+[1]Бегишево!B15+[1]Вагай!B14+[1]Второвагай!B15+[1]Дубровное!B15+[1]Заречное!B15+[1]Иртыш!B15+[1]Казанка!B15+[1]Карагай!B15+[1]Куларово!B15+[1]Курья!B15+[1]Осиновка!B15+[1]Первомайка!B15+[1]Птицы!B15+[1]Супра!B15+[1]Тукуз!B15+[1]Ушаково!B15+[1]Черное!B15+[1]Шестовое!B15+[1]Шишкино!B15+[1]Юрмы!B15</f>
        <v>259</v>
      </c>
      <c r="C15" s="17">
        <v>259</v>
      </c>
      <c r="D15" s="18">
        <f t="shared" si="2"/>
        <v>100</v>
      </c>
      <c r="E15" s="17">
        <v>259</v>
      </c>
      <c r="F15" s="18">
        <f t="shared" si="0"/>
        <v>100</v>
      </c>
      <c r="G15" s="35"/>
      <c r="H15" s="36"/>
      <c r="I15" s="17">
        <v>259</v>
      </c>
      <c r="J15" s="21">
        <f t="shared" si="12"/>
        <v>100</v>
      </c>
      <c r="K15" s="17">
        <v>259</v>
      </c>
      <c r="L15" s="21">
        <f t="shared" si="13"/>
        <v>100</v>
      </c>
      <c r="M15" s="19"/>
      <c r="N15" s="20"/>
      <c r="O15" s="17">
        <v>259</v>
      </c>
      <c r="P15" s="21">
        <f t="shared" si="7"/>
        <v>100</v>
      </c>
      <c r="Q15" s="17">
        <v>259</v>
      </c>
      <c r="R15" s="21">
        <f t="shared" si="14"/>
        <v>100</v>
      </c>
      <c r="S15" s="17">
        <v>259</v>
      </c>
      <c r="T15" s="21">
        <f t="shared" ref="T15:T20" si="15">S15*100/B15</f>
        <v>100</v>
      </c>
      <c r="U15" s="17">
        <v>259</v>
      </c>
      <c r="V15" s="21">
        <f t="shared" si="8"/>
        <v>100</v>
      </c>
      <c r="W15" s="17">
        <v>259</v>
      </c>
      <c r="X15" s="21">
        <f t="shared" si="9"/>
        <v>100</v>
      </c>
      <c r="Y15" s="17">
        <v>259</v>
      </c>
      <c r="Z15" s="21">
        <f t="shared" si="10"/>
        <v>100</v>
      </c>
      <c r="AA15" s="17">
        <v>259</v>
      </c>
      <c r="AB15" s="21">
        <f t="shared" si="11"/>
        <v>100</v>
      </c>
      <c r="AC15" s="17">
        <v>223</v>
      </c>
      <c r="AD15" s="21">
        <f t="shared" si="3"/>
        <v>86.100386100386103</v>
      </c>
      <c r="AE15" s="17">
        <f>[1]Абаул!AE15+[1]Аксурка!AE15+[1]Бегишево!AE15+[1]Вагай!AE14+[1]Второвагай!AE15+[1]Дубровное!AE15+[1]Заречное!AE15+[1]Иртыш!AE15+[1]Казанка!AE15+[1]Карагай!AE15+[1]Куларово!AE15+[1]Курья!AE15+[1]Осиновка!AE15+[1]Первомайка!AE15+[1]Птицы!AE15+[1]Супра!AE15+[1]Тукуз!AE15+[1]Ушаково!AE15+[1]Черное!AE15+[1]Шестовое!AE15+[1]Шишкино!AE15+[1]Юрмы!AE15</f>
        <v>36</v>
      </c>
      <c r="AF15" s="21">
        <f t="shared" si="4"/>
        <v>13.8996138996139</v>
      </c>
      <c r="AG15" s="25"/>
      <c r="AH15" s="21"/>
      <c r="AI15" s="26">
        <f t="shared" si="5"/>
        <v>259</v>
      </c>
      <c r="AJ15" s="21">
        <f t="shared" si="6"/>
        <v>100</v>
      </c>
      <c r="AK15" s="19"/>
      <c r="AL15" s="20"/>
      <c r="AM15" s="21">
        <f>((C15+E15+I15+K15+O15+Q15+S15+U15+W15+Y15+AA15+AI15)/(B15*12))*100</f>
        <v>100</v>
      </c>
    </row>
    <row r="16" spans="1:39">
      <c r="A16" s="16" t="s">
        <v>35</v>
      </c>
      <c r="B16" s="17">
        <f>[1]Абаул!B16+[1]Аксурка!B16+[1]Бегишево!B16+[1]Вагай!B15+[1]Второвагай!B16+[1]Дубровное!B16+[1]Заречное!B16+[1]Иртыш!B16+[1]Казанка!B16+[1]Карагай!B16+[1]Куларово!B16+[1]Курья!B16+[1]Осиновка!B16+[1]Первомайка!B16+[1]Птицы!B16+[1]Супра!B16+[1]Тукуз!B16+[1]Ушаково!B16+[1]Черное!B16+[1]Шестовое!B16+[1]Шишкино!B16+[1]Юрмы!B16</f>
        <v>229</v>
      </c>
      <c r="C16" s="17">
        <v>229</v>
      </c>
      <c r="D16" s="18">
        <f t="shared" si="2"/>
        <v>100</v>
      </c>
      <c r="E16" s="17">
        <v>229</v>
      </c>
      <c r="F16" s="18">
        <f t="shared" si="0"/>
        <v>100</v>
      </c>
      <c r="G16" s="35"/>
      <c r="H16" s="36"/>
      <c r="I16" s="17">
        <v>229</v>
      </c>
      <c r="J16" s="21">
        <f t="shared" si="12"/>
        <v>100</v>
      </c>
      <c r="K16" s="17">
        <v>229</v>
      </c>
      <c r="L16" s="21">
        <f t="shared" si="13"/>
        <v>100</v>
      </c>
      <c r="M16" s="19"/>
      <c r="N16" s="20"/>
      <c r="O16" s="17">
        <v>229</v>
      </c>
      <c r="P16" s="21">
        <f t="shared" si="7"/>
        <v>100</v>
      </c>
      <c r="Q16" s="17">
        <v>229</v>
      </c>
      <c r="R16" s="21">
        <f t="shared" si="14"/>
        <v>100</v>
      </c>
      <c r="S16" s="17">
        <v>229</v>
      </c>
      <c r="T16" s="21">
        <f t="shared" si="15"/>
        <v>100</v>
      </c>
      <c r="U16" s="17">
        <v>229</v>
      </c>
      <c r="V16" s="21">
        <f t="shared" si="8"/>
        <v>100</v>
      </c>
      <c r="W16" s="17">
        <v>229</v>
      </c>
      <c r="X16" s="21">
        <f t="shared" si="9"/>
        <v>100</v>
      </c>
      <c r="Y16" s="17">
        <v>229</v>
      </c>
      <c r="Z16" s="21">
        <f t="shared" si="10"/>
        <v>100</v>
      </c>
      <c r="AA16" s="17">
        <v>229</v>
      </c>
      <c r="AB16" s="21">
        <f t="shared" si="11"/>
        <v>100</v>
      </c>
      <c r="AC16" s="17">
        <v>167</v>
      </c>
      <c r="AD16" s="21">
        <f t="shared" si="3"/>
        <v>72.925764192139738</v>
      </c>
      <c r="AE16" s="17">
        <f>[1]Абаул!AE16+[1]Аксурка!AE16+[1]Бегишево!AE16+[1]Вагай!AE15+[1]Второвагай!AE16+[1]Дубровное!AE16+[1]Заречное!AE16+[1]Иртыш!AE16+[1]Казанка!AE16+[1]Карагай!AE16+[1]Куларово!AE16+[1]Курья!AE16+[1]Осиновка!AE16+[1]Первомайка!AE16+[1]Птицы!AE16+[1]Супра!AE16+[1]Тукуз!AE16+[1]Ушаково!AE16+[1]Черное!AE16+[1]Шестовое!AE16+[1]Шишкино!AE16+[1]Юрмы!AE16</f>
        <v>62</v>
      </c>
      <c r="AF16" s="21">
        <f t="shared" si="4"/>
        <v>27.074235807860262</v>
      </c>
      <c r="AG16" s="25"/>
      <c r="AH16" s="21"/>
      <c r="AI16" s="26">
        <f t="shared" si="5"/>
        <v>229</v>
      </c>
      <c r="AJ16" s="21">
        <f t="shared" si="6"/>
        <v>100</v>
      </c>
      <c r="AK16" s="19"/>
      <c r="AL16" s="20"/>
      <c r="AM16" s="21">
        <f>((C16+E16+I16+K16+O16+Q16+S16+U16+W16+Y16+AA16+AI16)/(B16*12))*100</f>
        <v>100</v>
      </c>
    </row>
    <row r="17" spans="1:39" s="31" customFormat="1">
      <c r="A17" s="27" t="s">
        <v>36</v>
      </c>
      <c r="B17" s="28">
        <f>B12+B13+B14+B15+B16</f>
        <v>1272</v>
      </c>
      <c r="C17" s="28">
        <f>C12+C13+C14+C15+C16</f>
        <v>1272</v>
      </c>
      <c r="D17" s="18">
        <f t="shared" si="2"/>
        <v>100</v>
      </c>
      <c r="E17" s="28">
        <f>E12+E13+E14+E15+E16</f>
        <v>1272</v>
      </c>
      <c r="F17" s="18">
        <f t="shared" si="0"/>
        <v>100</v>
      </c>
      <c r="G17" s="28">
        <f>G12+G13</f>
        <v>547</v>
      </c>
      <c r="H17" s="18">
        <f>G17*100/(B12+B13)</f>
        <v>100</v>
      </c>
      <c r="I17" s="28">
        <f>I14+I15+I16</f>
        <v>725</v>
      </c>
      <c r="J17" s="21">
        <f>I17*100/(B14+B15+B16)</f>
        <v>100</v>
      </c>
      <c r="K17" s="28">
        <f>K14+K15+K16</f>
        <v>725</v>
      </c>
      <c r="L17" s="21">
        <f>K17*100/(B14+B15+B16)</f>
        <v>100</v>
      </c>
      <c r="M17" s="29"/>
      <c r="N17" s="20"/>
      <c r="O17" s="28">
        <f>O12+O13+O14+O15+O16</f>
        <v>1272</v>
      </c>
      <c r="P17" s="21">
        <f t="shared" si="7"/>
        <v>100</v>
      </c>
      <c r="Q17" s="28">
        <f>Q12+Q13+Q14+Q15+Q16</f>
        <v>725</v>
      </c>
      <c r="R17" s="21">
        <f>Q17*100/(B14+B15+B16)</f>
        <v>100</v>
      </c>
      <c r="S17" s="28">
        <f>S12+S13+S14+S15+S16</f>
        <v>488</v>
      </c>
      <c r="T17" s="21">
        <f>S17*100/(B15+B16)</f>
        <v>100</v>
      </c>
      <c r="U17" s="28">
        <f>U12+U13+U14+U15+U16</f>
        <v>1272</v>
      </c>
      <c r="V17" s="21">
        <f t="shared" si="8"/>
        <v>100</v>
      </c>
      <c r="W17" s="28">
        <f>W12+W13+W14+W15+W16</f>
        <v>1272</v>
      </c>
      <c r="X17" s="21">
        <f t="shared" si="9"/>
        <v>100</v>
      </c>
      <c r="Y17" s="28">
        <f>Y12+Y13+Y14+Y15+Y16</f>
        <v>994</v>
      </c>
      <c r="Z17" s="21">
        <f>Y17*100/(B13+B14+B15+B16)</f>
        <v>100</v>
      </c>
      <c r="AA17" s="37">
        <f>AA12+AA13+AA14+AA15+AA16</f>
        <v>994</v>
      </c>
      <c r="AB17" s="21">
        <f>(B13+B14+B15+B16)*100/B17</f>
        <v>78.144654088050316</v>
      </c>
      <c r="AC17" s="28">
        <f>AC12+AC13+AC14+AC15+AC16</f>
        <v>1075</v>
      </c>
      <c r="AD17" s="21">
        <f t="shared" si="3"/>
        <v>84.512578616352201</v>
      </c>
      <c r="AE17" s="28">
        <f>AE12+AE13+AE14+AE15+AE16</f>
        <v>197</v>
      </c>
      <c r="AF17" s="21">
        <f t="shared" si="4"/>
        <v>15.487421383647799</v>
      </c>
      <c r="AG17" s="28"/>
      <c r="AH17" s="21"/>
      <c r="AI17" s="26">
        <f t="shared" si="5"/>
        <v>1272</v>
      </c>
      <c r="AJ17" s="21">
        <f t="shared" si="6"/>
        <v>100</v>
      </c>
      <c r="AK17" s="29"/>
      <c r="AL17" s="20"/>
      <c r="AM17" s="21">
        <f>(((C12+E12+G12+O12+U12+W12+AI12)/(B12*7))+((C13+E13+G13+O13+U13+W13+Y13+AA13+AI13)/(B13*9))+((C14+E14+I14+K14+O14+Q14+U14+W14+Y14+AA14+AI14)/(B14*11))+((C15+E15+I15+K15+O15+Q15+S15+U15+W15+Y15+AA15+AI15)/(B15*12))+((C16+E16+I16+K16+O16+Q16+S16+U16+W16+Y16+AA16+AI16)/(B16*12)))/5*100</f>
        <v>100</v>
      </c>
    </row>
    <row r="18" spans="1:39">
      <c r="A18" s="16" t="s">
        <v>37</v>
      </c>
      <c r="B18" s="17">
        <f>[1]Абаул!B18+[1]Аксурка!B18+[1]Бегишево!B18+[1]Вагай!B17+[1]Второвагай!B18+[1]Дубровное!B18+[1]Заречное!B18+[1]Иртыш!B18+[1]Казанка!B18+[1]Карагай!B18+[1]Куларово!B18+[1]Курья!B18+[1]Осиновка!B18+[1]Первомайка!B18+[1]Птицы!B18+[1]Супра!B18+[1]Тукуз!B18+[1]Ушаково!B18+[1]Черное!B18+[1]Шестовое!B18+[1]Шишкино!B18+[1]Юрмы!B18</f>
        <v>110</v>
      </c>
      <c r="C18" s="17">
        <v>110</v>
      </c>
      <c r="D18" s="18">
        <f t="shared" si="2"/>
        <v>100</v>
      </c>
      <c r="E18" s="17">
        <v>110</v>
      </c>
      <c r="F18" s="18">
        <f t="shared" si="0"/>
        <v>100</v>
      </c>
      <c r="G18" s="35"/>
      <c r="H18" s="36"/>
      <c r="I18" s="17">
        <v>110</v>
      </c>
      <c r="J18" s="21">
        <f t="shared" si="12"/>
        <v>100</v>
      </c>
      <c r="K18" s="17">
        <v>110</v>
      </c>
      <c r="L18" s="21">
        <f t="shared" si="13"/>
        <v>100</v>
      </c>
      <c r="M18" s="19"/>
      <c r="N18" s="20"/>
      <c r="O18" s="17">
        <v>110</v>
      </c>
      <c r="P18" s="21">
        <f t="shared" si="7"/>
        <v>100</v>
      </c>
      <c r="Q18" s="17">
        <v>110</v>
      </c>
      <c r="R18" s="21">
        <f t="shared" si="14"/>
        <v>100</v>
      </c>
      <c r="S18" s="17">
        <v>110</v>
      </c>
      <c r="T18" s="21">
        <f t="shared" si="15"/>
        <v>100</v>
      </c>
      <c r="U18" s="17">
        <v>110</v>
      </c>
      <c r="V18" s="21">
        <f t="shared" si="8"/>
        <v>100</v>
      </c>
      <c r="W18" s="17">
        <v>110</v>
      </c>
      <c r="X18" s="21">
        <f t="shared" si="9"/>
        <v>100</v>
      </c>
      <c r="Y18" s="17">
        <v>110</v>
      </c>
      <c r="Z18" s="21">
        <f t="shared" si="10"/>
        <v>100</v>
      </c>
      <c r="AA18" s="17">
        <v>110</v>
      </c>
      <c r="AB18" s="21">
        <f t="shared" si="11"/>
        <v>100</v>
      </c>
      <c r="AC18" s="17">
        <v>65</v>
      </c>
      <c r="AD18" s="21">
        <f t="shared" si="3"/>
        <v>59.090909090909093</v>
      </c>
      <c r="AE18" s="17">
        <f>[1]Абаул!AE18+[1]Аксурка!AE18+[1]Бегишево!AE18+[1]Вагай!AE17+[1]Второвагай!AE18+[1]Дубровное!AE18+[1]Заречное!AE18+[1]Иртыш!AE18+[1]Казанка!AE18+[1]Карагай!AE18+[1]Куларово!AE18+[1]Курья!AE18+[1]Осиновка!AE18+[1]Первомайка!AE18+[1]Птицы!AE18+[1]Супра!AE18+[1]Тукуз!AE18+[1]Ушаково!AE18+[1]Черное!AE18+[1]Шестовое!AE18+[1]Шишкино!AE18+[1]Юрмы!AE18</f>
        <v>45</v>
      </c>
      <c r="AF18" s="21">
        <f t="shared" si="4"/>
        <v>40.909090909090907</v>
      </c>
      <c r="AG18" s="25"/>
      <c r="AH18" s="21"/>
      <c r="AI18" s="26">
        <f t="shared" si="5"/>
        <v>110</v>
      </c>
      <c r="AJ18" s="21">
        <f t="shared" si="6"/>
        <v>100</v>
      </c>
      <c r="AK18" s="19"/>
      <c r="AL18" s="20"/>
      <c r="AM18" s="21">
        <f>((C18+E18+I18+K18+O18+Q18+S18+U18+W18+Y18+AA18+AI18)/(B18*12))*100</f>
        <v>100</v>
      </c>
    </row>
    <row r="19" spans="1:39">
      <c r="A19" s="38" t="s">
        <v>38</v>
      </c>
      <c r="B19" s="17">
        <f>[1]Абаул!B19+[1]Аксурка!B19+[1]Бегишево!B19+[1]Вагай!B18+[1]Второвагай!B19+[1]Дубровное!B19+[1]Заречное!B19+[1]Иртыш!B19+[1]Казанка!B19+[1]Карагай!B19+[1]Куларово!B19+[1]Курья!B19+[1]Осиновка!B19+[1]Первомайка!B19+[1]Птицы!B19+[1]Супра!B19+[1]Тукуз!B19+[1]Ушаково!B19+[1]Черное!B19+[1]Шестовое!B19+[1]Шишкино!B19+[1]Юрмы!B19</f>
        <v>98</v>
      </c>
      <c r="C19" s="17">
        <v>98</v>
      </c>
      <c r="D19" s="18">
        <f t="shared" si="2"/>
        <v>100</v>
      </c>
      <c r="E19" s="17">
        <v>98</v>
      </c>
      <c r="F19" s="18">
        <f t="shared" si="0"/>
        <v>100</v>
      </c>
      <c r="G19" s="35"/>
      <c r="H19" s="36"/>
      <c r="I19" s="17">
        <v>98</v>
      </c>
      <c r="J19" s="21">
        <f t="shared" si="12"/>
        <v>100</v>
      </c>
      <c r="K19" s="17">
        <v>98</v>
      </c>
      <c r="L19" s="21">
        <f t="shared" si="13"/>
        <v>100</v>
      </c>
      <c r="M19" s="19"/>
      <c r="N19" s="20"/>
      <c r="O19" s="17">
        <v>98</v>
      </c>
      <c r="P19" s="21">
        <f t="shared" si="7"/>
        <v>100</v>
      </c>
      <c r="Q19" s="17">
        <f>[1]Абаул!Q19+[1]Аксурка!Q19+[1]Бегишево!Q19+[1]Вагай!Q18+[1]Второвагай!Q19+[1]Дубровное!Q19+[1]Заречное!Q19+[1]Иртыш!Q19+[1]Казанка!Q19+[1]Карагай!Q19+[1]Куларово!Q19+[1]Курья!Q19+[1]Осиновка!Q19+[1]Первомайка!Q19+[1]Птицы!Q19+[1]Супра!Q19+[1]Тукуз!Q19+[1]Ушаково!Q19+[1]Черное!Q19+[1]Шестовое!Q19+[1]Шишкино!Q19+[1]Юрмы!Q19</f>
        <v>98</v>
      </c>
      <c r="R19" s="21">
        <f t="shared" si="14"/>
        <v>100</v>
      </c>
      <c r="S19" s="17">
        <v>98</v>
      </c>
      <c r="T19" s="21">
        <f t="shared" si="15"/>
        <v>100</v>
      </c>
      <c r="U19" s="17">
        <f>[1]Абаул!U19+[1]Аксурка!U19+[1]Бегишево!U19+[1]Вагай!U18+[1]Второвагай!U19+[1]Дубровное!U19+[1]Заречное!U19+[1]Иртыш!U19+[1]Казанка!U19+[1]Карагай!U19+[1]Куларово!U19+[1]Курья!U19+[1]Осиновка!U19+[1]Первомайка!U19+[1]Птицы!U19+[1]Супра!U19+[1]Тукуз!U19+[1]Ушаково!U19+[1]Черное!U19+[1]Шестовое!U19+[1]Шишкино!U19+[1]Юрмы!U19</f>
        <v>98</v>
      </c>
      <c r="V19" s="21">
        <f t="shared" si="8"/>
        <v>100</v>
      </c>
      <c r="W19" s="17">
        <v>98</v>
      </c>
      <c r="X19" s="21">
        <f t="shared" si="9"/>
        <v>100</v>
      </c>
      <c r="Y19" s="17">
        <v>98</v>
      </c>
      <c r="Z19" s="21">
        <f t="shared" si="10"/>
        <v>100</v>
      </c>
      <c r="AA19" s="17">
        <v>98</v>
      </c>
      <c r="AB19" s="21">
        <f t="shared" si="11"/>
        <v>100</v>
      </c>
      <c r="AC19" s="17">
        <v>80</v>
      </c>
      <c r="AD19" s="21">
        <f t="shared" si="3"/>
        <v>81.632653061224488</v>
      </c>
      <c r="AE19" s="17">
        <f>[1]Абаул!AE19+[1]Аксурка!AE19+[1]Бегишево!AE19+[1]Вагай!AE18+[1]Второвагай!AE19+[1]Дубровное!AE19+[1]Заречное!AE19+[1]Иртыш!AE19+[1]Казанка!AE19+[1]Карагай!AE19+[1]Куларово!AE19+[1]Курья!AE19+[1]Осиновка!AE19+[1]Первомайка!AE19+[1]Птицы!AE19+[1]Супра!AE19+[1]Тукуз!AE19+[1]Ушаково!AE19+[1]Черное!AE19+[1]Шестовое!AE19+[1]Шишкино!AE19+[1]Юрмы!AE19</f>
        <v>18</v>
      </c>
      <c r="AF19" s="21">
        <f t="shared" si="4"/>
        <v>18.367346938775512</v>
      </c>
      <c r="AG19" s="25"/>
      <c r="AH19" s="21"/>
      <c r="AI19" s="26">
        <f t="shared" si="5"/>
        <v>98</v>
      </c>
      <c r="AJ19" s="21">
        <f t="shared" si="6"/>
        <v>100</v>
      </c>
      <c r="AK19" s="19"/>
      <c r="AL19" s="20"/>
      <c r="AM19" s="21">
        <f>((C19+E19+I19+K19+O19+Q19+S19+U19+W19+Y19+AA19+AI19)/(B19*12))*100</f>
        <v>100</v>
      </c>
    </row>
    <row r="20" spans="1:39">
      <c r="A20" s="27" t="s">
        <v>39</v>
      </c>
      <c r="B20" s="28">
        <f>B18+B19</f>
        <v>208</v>
      </c>
      <c r="C20" s="28">
        <f>C18+C19</f>
        <v>208</v>
      </c>
      <c r="D20" s="18">
        <f t="shared" si="2"/>
        <v>100</v>
      </c>
      <c r="E20" s="28">
        <f>E18+E19</f>
        <v>208</v>
      </c>
      <c r="F20" s="18">
        <f t="shared" si="0"/>
        <v>100</v>
      </c>
      <c r="G20" s="39"/>
      <c r="H20" s="36"/>
      <c r="I20" s="28">
        <f>I18+I19</f>
        <v>208</v>
      </c>
      <c r="J20" s="21">
        <f t="shared" si="12"/>
        <v>100</v>
      </c>
      <c r="K20" s="28">
        <f>K18+K19</f>
        <v>208</v>
      </c>
      <c r="L20" s="21">
        <f t="shared" si="13"/>
        <v>100</v>
      </c>
      <c r="M20" s="29"/>
      <c r="N20" s="20"/>
      <c r="O20" s="28">
        <f>O18+O19</f>
        <v>208</v>
      </c>
      <c r="P20" s="21">
        <f t="shared" si="7"/>
        <v>100</v>
      </c>
      <c r="Q20" s="28">
        <f>Q18+Q19</f>
        <v>208</v>
      </c>
      <c r="R20" s="21">
        <f t="shared" si="14"/>
        <v>100</v>
      </c>
      <c r="S20" s="28">
        <f>S18+S19</f>
        <v>208</v>
      </c>
      <c r="T20" s="21">
        <f t="shared" si="15"/>
        <v>100</v>
      </c>
      <c r="U20" s="28">
        <f>U18+U19</f>
        <v>208</v>
      </c>
      <c r="V20" s="21">
        <f t="shared" si="8"/>
        <v>100</v>
      </c>
      <c r="W20" s="28">
        <f>W18+W19</f>
        <v>208</v>
      </c>
      <c r="X20" s="21">
        <f t="shared" si="9"/>
        <v>100</v>
      </c>
      <c r="Y20" s="28">
        <f>Y18+Y19</f>
        <v>208</v>
      </c>
      <c r="Z20" s="21">
        <f t="shared" si="10"/>
        <v>100</v>
      </c>
      <c r="AA20" s="37">
        <f>AA18+AA19</f>
        <v>208</v>
      </c>
      <c r="AB20" s="21">
        <f t="shared" si="11"/>
        <v>100</v>
      </c>
      <c r="AC20" s="28">
        <f>AC18+AC19</f>
        <v>145</v>
      </c>
      <c r="AD20" s="21">
        <f t="shared" si="3"/>
        <v>69.711538461538467</v>
      </c>
      <c r="AE20" s="28">
        <f>AE18+AE19</f>
        <v>63</v>
      </c>
      <c r="AF20" s="21">
        <f t="shared" si="4"/>
        <v>30.28846153846154</v>
      </c>
      <c r="AG20" s="28"/>
      <c r="AH20" s="21"/>
      <c r="AI20" s="26">
        <f t="shared" si="5"/>
        <v>208</v>
      </c>
      <c r="AJ20" s="21">
        <f t="shared" si="6"/>
        <v>100</v>
      </c>
      <c r="AK20" s="29"/>
      <c r="AL20" s="20"/>
      <c r="AM20" s="21">
        <f>(((C18+E18+I18+K18+O18+Q18+S18+U18+W18+Y18+AA18+AI18)/(B18*12))+((C19+E19+I19+K19+O19+Q19+S19+U19+W19+Y19+AA19+AI19)/(B19*12)))/2*100</f>
        <v>100</v>
      </c>
    </row>
    <row r="21" spans="1:39" s="31" customFormat="1">
      <c r="A21" s="27" t="s">
        <v>40</v>
      </c>
      <c r="B21" s="28">
        <f t="shared" ref="B21:AK21" si="16">B11+B17+B20</f>
        <v>2654</v>
      </c>
      <c r="C21" s="28">
        <f t="shared" si="16"/>
        <v>2654</v>
      </c>
      <c r="D21" s="18">
        <f t="shared" si="2"/>
        <v>100</v>
      </c>
      <c r="E21" s="28">
        <f t="shared" si="16"/>
        <v>2654</v>
      </c>
      <c r="F21" s="18">
        <f t="shared" si="0"/>
        <v>100</v>
      </c>
      <c r="G21" s="28">
        <f t="shared" si="16"/>
        <v>1721</v>
      </c>
      <c r="H21" s="18">
        <f t="shared" si="1"/>
        <v>64.845516201959313</v>
      </c>
      <c r="I21" s="28">
        <f t="shared" si="16"/>
        <v>933</v>
      </c>
      <c r="J21" s="21">
        <f>I21*100/(B14+B15+B16+B18+B19)</f>
        <v>100</v>
      </c>
      <c r="K21" s="28">
        <f t="shared" si="16"/>
        <v>933</v>
      </c>
      <c r="L21" s="21">
        <f>K21*100/(B14+B15+B16+B18+B19)</f>
        <v>100</v>
      </c>
      <c r="M21" s="28">
        <f t="shared" si="16"/>
        <v>1174</v>
      </c>
      <c r="N21" s="21">
        <f>M21*100/(B7+B8+B9+B10)</f>
        <v>100</v>
      </c>
      <c r="O21" s="28">
        <f t="shared" si="16"/>
        <v>1480</v>
      </c>
      <c r="P21" s="21">
        <f>O21*100/(B12+B13+B14+B15+B16+B18+B19)</f>
        <v>100</v>
      </c>
      <c r="Q21" s="28">
        <f t="shared" si="16"/>
        <v>933</v>
      </c>
      <c r="R21" s="21">
        <f>Q21*100/(B14+B15+B16+B18+B19)</f>
        <v>100</v>
      </c>
      <c r="S21" s="28">
        <f t="shared" si="16"/>
        <v>696</v>
      </c>
      <c r="T21" s="21">
        <f>S21*100/(B15+B16+B18+B19)</f>
        <v>100</v>
      </c>
      <c r="U21" s="28">
        <f t="shared" si="16"/>
        <v>1480</v>
      </c>
      <c r="V21" s="21">
        <f>U21*100/(B12+B13+B14+B15+B16+B18+B19)</f>
        <v>100</v>
      </c>
      <c r="W21" s="28">
        <f t="shared" si="16"/>
        <v>1480</v>
      </c>
      <c r="X21" s="21">
        <f>W21*100/(B12+B13+B14+B15+B16+B18+B19)</f>
        <v>100</v>
      </c>
      <c r="Y21" s="28">
        <f t="shared" si="16"/>
        <v>1202</v>
      </c>
      <c r="Z21" s="21">
        <f>Y21*100/(B13+B14+B15+B16+B18+B19)</f>
        <v>100</v>
      </c>
      <c r="AA21" s="37">
        <f t="shared" si="16"/>
        <v>1202</v>
      </c>
      <c r="AB21" s="21">
        <f>AA21*100/(B12+B13+B14+B15+B16+B18+B19)</f>
        <v>81.21621621621621</v>
      </c>
      <c r="AC21" s="28">
        <f t="shared" si="16"/>
        <v>1924</v>
      </c>
      <c r="AD21" s="21">
        <f>AC21*100/(B8+B9+B10+B12+B13+B14+B15+B16+B18+B19)</f>
        <v>82.966796032772749</v>
      </c>
      <c r="AE21" s="28">
        <f t="shared" si="16"/>
        <v>395</v>
      </c>
      <c r="AF21" s="21">
        <f>AE21*100/(B8+B9+B10+B12+B13+B14+B15+B16+B18+B19)</f>
        <v>17.033203967227251</v>
      </c>
      <c r="AG21" s="28"/>
      <c r="AH21" s="21"/>
      <c r="AI21" s="26">
        <f t="shared" si="5"/>
        <v>2319</v>
      </c>
      <c r="AJ21" s="21">
        <f>AI21*100/(B8+B9+B10+B12+B13+B14+B15+B16+B18+B19)</f>
        <v>100</v>
      </c>
      <c r="AK21" s="28">
        <f t="shared" si="16"/>
        <v>239</v>
      </c>
      <c r="AL21" s="21">
        <f>AK21*100/B10</f>
        <v>100</v>
      </c>
      <c r="AM21" s="21">
        <f>((((C7+E7+G7+M7)/(B7*4))+((C8+E8+G8+M8+AI8)/(B8*5))+((C9+E9+G9+M9+AI9)/(B9*5))+((C10+E10+G10+M10+AI10+AK10)/(B10*6)))+(((C12+E12+G12+O12+U12+W12+AI12)/(B12*7))+((C13+E13+G13+O13+U13+W13+Y13+AA13+AI13)/(B13*9))+((C14+E14+I14+K14+O14+Q14+U14+W14+Y14+AA14+AI14)/(B14*11))+((C15+E15+I15+K15+O15+Q15+S15+U15+W15+Y15+AA15+AI15)/(B15*12))+((C16+E16+I16+K16+O16+Q16+S16+U16+W16+Y16+AA16+AI16)/(B16*12)))+(((C18+E18+I18+K18+O18+Q18+S18+U18+W18+Y18+AA18+AI18)/(B18*12))+((C19+E19+I19+K19+O19+Q19+S19+U19+W19+Y19+AA19+AI19)/(B19*12))))/11*100</f>
        <v>100</v>
      </c>
    </row>
    <row r="24" spans="1:39">
      <c r="A24" s="40" t="s">
        <v>41</v>
      </c>
      <c r="B24" s="40"/>
      <c r="C24" s="40"/>
      <c r="D24" s="41" t="s">
        <v>42</v>
      </c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39" ht="15" customHeight="1">
      <c r="A25" s="44"/>
      <c r="B25" s="44"/>
      <c r="C25" s="44"/>
      <c r="D25" s="45" t="s">
        <v>43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39" ht="11.25" customHeight="1">
      <c r="A26" s="44"/>
      <c r="B26" s="44"/>
      <c r="C26" s="44"/>
    </row>
    <row r="27" spans="1:39">
      <c r="A27" s="47" t="s">
        <v>44</v>
      </c>
      <c r="B27" s="47"/>
      <c r="C27" s="47"/>
      <c r="D27" s="48">
        <v>834539</v>
      </c>
      <c r="E27" s="42" t="s">
        <v>45</v>
      </c>
      <c r="F27" s="41">
        <v>23562</v>
      </c>
      <c r="G27" s="41"/>
      <c r="H27" s="46" t="s">
        <v>46</v>
      </c>
    </row>
    <row r="28" spans="1:39" ht="12" customHeight="1">
      <c r="D28" s="49" t="s">
        <v>47</v>
      </c>
      <c r="F28" s="45" t="s">
        <v>48</v>
      </c>
      <c r="G28" s="45"/>
    </row>
  </sheetData>
  <mergeCells count="14">
    <mergeCell ref="A24:C24"/>
    <mergeCell ref="D24:P24"/>
    <mergeCell ref="D25:P25"/>
    <mergeCell ref="A27:C27"/>
    <mergeCell ref="F27:G27"/>
    <mergeCell ref="F28:G28"/>
    <mergeCell ref="A1:AM1"/>
    <mergeCell ref="A2:AM2"/>
    <mergeCell ref="A3:AM3"/>
    <mergeCell ref="A4:AM4"/>
    <mergeCell ref="A5:A6"/>
    <mergeCell ref="B5:B6"/>
    <mergeCell ref="C5:AL5"/>
    <mergeCell ref="AM5:AM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2016-02-29T08:42:23Z</dcterms:modified>
</cp:coreProperties>
</file>